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210" windowWidth="24915" windowHeight="12210"/>
  </bookViews>
  <sheets>
    <sheet name="TABLAS OFERTA ECONÓMICA" sheetId="1" r:id="rId1"/>
  </sheets>
  <calcPr calcId="145621"/>
</workbook>
</file>

<file path=xl/calcChain.xml><?xml version="1.0" encoding="utf-8"?>
<calcChain xmlns="http://schemas.openxmlformats.org/spreadsheetml/2006/main">
  <c r="C39" i="1" l="1"/>
  <c r="D39" i="1"/>
  <c r="E39" i="1"/>
  <c r="C40" i="1"/>
  <c r="D40" i="1"/>
  <c r="E40" i="1"/>
  <c r="C41" i="1"/>
  <c r="D41" i="1"/>
  <c r="E41" i="1"/>
  <c r="C42" i="1"/>
  <c r="D42" i="1"/>
  <c r="E42" i="1"/>
  <c r="E38" i="1"/>
  <c r="D38" i="1"/>
  <c r="C38" i="1"/>
  <c r="E25" i="1"/>
  <c r="F42" i="1" l="1"/>
  <c r="F40" i="1"/>
  <c r="F38" i="1"/>
  <c r="F41" i="1"/>
  <c r="F39" i="1"/>
  <c r="R19" i="1" l="1"/>
  <c r="T19" i="1" s="1"/>
  <c r="R23" i="1"/>
  <c r="T23" i="1" s="1"/>
  <c r="R22" i="1"/>
  <c r="T22" i="1" s="1"/>
  <c r="R24" i="1"/>
  <c r="T24" i="1" s="1"/>
  <c r="R25" i="1"/>
  <c r="T25" i="1" s="1"/>
  <c r="R12" i="1"/>
  <c r="T12" i="1" s="1"/>
  <c r="R28" i="1"/>
  <c r="T28" i="1" s="1"/>
  <c r="R15" i="1"/>
  <c r="T15" i="1" s="1"/>
  <c r="R30" i="1"/>
  <c r="T30" i="1" s="1"/>
  <c r="R10" i="1"/>
  <c r="T10" i="1" s="1"/>
  <c r="R27" i="1"/>
  <c r="T27" i="1" s="1"/>
  <c r="R26" i="1"/>
  <c r="T26" i="1" s="1"/>
  <c r="R29" i="1"/>
  <c r="T29" i="1" s="1"/>
  <c r="R13" i="1"/>
  <c r="T13" i="1" s="1"/>
  <c r="R16" i="1"/>
  <c r="T16" i="1" s="1"/>
  <c r="R11" i="1"/>
  <c r="T11" i="1" s="1"/>
  <c r="R18" i="1"/>
  <c r="T18" i="1" s="1"/>
  <c r="R21" i="1"/>
  <c r="T21" i="1" s="1"/>
  <c r="R20" i="1"/>
  <c r="T20" i="1" s="1"/>
  <c r="R31" i="1"/>
  <c r="T31" i="1" s="1"/>
  <c r="R14" i="1"/>
  <c r="T14" i="1" s="1"/>
  <c r="R17" i="1"/>
  <c r="T17" i="1" s="1"/>
  <c r="T33" i="1" l="1"/>
  <c r="N39" i="1" l="1"/>
  <c r="N38" i="1"/>
  <c r="N37" i="1"/>
  <c r="N40" i="1" l="1"/>
  <c r="L44" i="1" s="1"/>
</calcChain>
</file>

<file path=xl/sharedStrings.xml><?xml version="1.0" encoding="utf-8"?>
<sst xmlns="http://schemas.openxmlformats.org/spreadsheetml/2006/main" count="133" uniqueCount="114">
  <si>
    <t>LIMPIADORA</t>
  </si>
  <si>
    <t>ESPECIALISTA</t>
  </si>
  <si>
    <t>ENCARGADO</t>
  </si>
  <si>
    <t>A1</t>
  </si>
  <si>
    <t>A2</t>
  </si>
  <si>
    <t>A3</t>
  </si>
  <si>
    <t>USOS</t>
  </si>
  <si>
    <t>RENDIMIENTO (H/M2)</t>
  </si>
  <si>
    <t>ESPACIOS COMUNES</t>
  </si>
  <si>
    <t>WC</t>
  </si>
  <si>
    <t>OFICINAS</t>
  </si>
  <si>
    <t>TALLERES Y SALAS TÉCNICAS</t>
  </si>
  <si>
    <t>GIMNASIOS Y ZONAS DEPORTIVAS</t>
  </si>
  <si>
    <t>Z</t>
  </si>
  <si>
    <t>Y</t>
  </si>
  <si>
    <t>X</t>
  </si>
  <si>
    <t>W</t>
  </si>
  <si>
    <t>V</t>
  </si>
  <si>
    <t>COEFICIENTE DE INCREMENTO EN PRECIO/HORA POR HORARIO NOCTURNO</t>
  </si>
  <si>
    <t>COEFICIENTE DE INCREMENTO EN PRECIO/HORA POR HORARIO FESTIVO</t>
  </si>
  <si>
    <t>COEFICIENTE DE INCREMENTO EN PRECIO/HORA POR HORARIO FESTIVO Y NOCTURNO</t>
  </si>
  <si>
    <t>COSTE POR M2</t>
  </si>
  <si>
    <t>LIMPIADORA (A1xZ1)</t>
  </si>
  <si>
    <t>ESPECIALISTA (A2xZ2)</t>
  </si>
  <si>
    <t>ENCARGADO (A3xZ3)</t>
  </si>
  <si>
    <r>
      <rPr>
        <sz val="11"/>
        <color theme="1"/>
        <rFont val="Symbol"/>
        <family val="1"/>
        <charset val="2"/>
      </rPr>
      <t>S</t>
    </r>
    <r>
      <rPr>
        <sz val="11"/>
        <color theme="1"/>
        <rFont val="Calibri"/>
        <family val="2"/>
      </rPr>
      <t xml:space="preserve"> (AnxZn)</t>
    </r>
  </si>
  <si>
    <t>C</t>
  </si>
  <si>
    <t>D</t>
  </si>
  <si>
    <t>E</t>
  </si>
  <si>
    <t>F</t>
  </si>
  <si>
    <t>G</t>
  </si>
  <si>
    <t>EDIFICIO</t>
  </si>
  <si>
    <t>ZONA</t>
  </si>
  <si>
    <t>USOS (M2)</t>
  </si>
  <si>
    <t>FRECUENCIA (Nº DE VECES LIMPIEZA AL MES)</t>
  </si>
  <si>
    <t>COSTE MENSUAL</t>
  </si>
  <si>
    <t>PLANTA BAJA</t>
  </si>
  <si>
    <t>U1</t>
  </si>
  <si>
    <t>U2</t>
  </si>
  <si>
    <t>U3</t>
  </si>
  <si>
    <t>U4</t>
  </si>
  <si>
    <t>U5</t>
  </si>
  <si>
    <t>CD</t>
  </si>
  <si>
    <t>CU</t>
  </si>
  <si>
    <t>FR</t>
  </si>
  <si>
    <t>CM</t>
  </si>
  <si>
    <t>SALAS TÉCNICAS PLANTA BAJA ASTA</t>
  </si>
  <si>
    <t>PLANTA PRIMERA</t>
  </si>
  <si>
    <t>SALAS TÉCNICAS PLANTA PRIMERA ASTA</t>
  </si>
  <si>
    <t>PLANTA SEGUNDA</t>
  </si>
  <si>
    <t>PLANTA BAJA EDIFICIO ANEJO</t>
  </si>
  <si>
    <t>PLANTA PRIMERA EDIFICIO ANEJO</t>
  </si>
  <si>
    <t>NUEVO VESTUARIO POLICIA PORTUARIA</t>
  </si>
  <si>
    <t>LOCALES SINDICALES</t>
  </si>
  <si>
    <t>DISPENSARIO</t>
  </si>
  <si>
    <t>PLANTA ALTILLO</t>
  </si>
  <si>
    <t>PLANTA 2ª MÓDULOS 206 Y 208</t>
  </si>
  <si>
    <t>PLANTA 3ª</t>
  </si>
  <si>
    <t>PLANTA 5ª</t>
  </si>
  <si>
    <t>PLANTA 6ª</t>
  </si>
  <si>
    <t>PLANTA 7ª</t>
  </si>
  <si>
    <t>PLANTA 8ª</t>
  </si>
  <si>
    <t>SALA BARCELONA</t>
  </si>
  <si>
    <t>EDIFICIO ASTA</t>
  </si>
  <si>
    <t>EDIFICIO PORTAL DE LA PAU</t>
  </si>
  <si>
    <t>SSMM BOSCH I ALSINA</t>
  </si>
  <si>
    <t>EDIFICIO WTCB</t>
  </si>
  <si>
    <t>Planta baja edificio ASTA</t>
  </si>
  <si>
    <t>Edificio dispensario médico Bosch i Alsina</t>
  </si>
  <si>
    <t>Locales sindicales y comité empresa</t>
  </si>
  <si>
    <t>Planta tercera edificio WTCB</t>
  </si>
  <si>
    <t>Planta quinta edificio WTCB</t>
  </si>
  <si>
    <t>Planta sexta edificio WTCB</t>
  </si>
  <si>
    <t>Planta séptima edificio WTCB</t>
  </si>
  <si>
    <t>Planta octava edificio WTCB</t>
  </si>
  <si>
    <t>Sala Barcelona edificio WTCB</t>
  </si>
  <si>
    <t>Salas técnicas planta baja edificio ASTA</t>
  </si>
  <si>
    <t>Planta primera edificio ASTA</t>
  </si>
  <si>
    <t>Salas técnicas planta primera edificio ASTA</t>
  </si>
  <si>
    <t>Planta segunda edificio ASTA</t>
  </si>
  <si>
    <t>Planta baja edificio anejo ASTA</t>
  </si>
  <si>
    <t>Planta primera edificio anejo ASTA</t>
  </si>
  <si>
    <t>Nuevo vestuario policía portuaria ASTA</t>
  </si>
  <si>
    <t>Locales sindicales ASTA</t>
  </si>
  <si>
    <t>Planta baja edificio Portal de la Pau</t>
  </si>
  <si>
    <t>Planta primera edificio Portal de la Pau</t>
  </si>
  <si>
    <t>Planta segunda edificio Portal de la Pau</t>
  </si>
  <si>
    <t>SSMM, SAU, Reprografía y Centro Documentación</t>
  </si>
  <si>
    <t>SAU, Pases, Prevención y Centro Documentación</t>
  </si>
  <si>
    <t>IMPORTE TOTAL TRABAJOS ORDINARIOS MENSUAL</t>
  </si>
  <si>
    <t>ESTIMACIÓN ECONÓMICA PARA LAS DIFERENTES TIPOLOGÍAS DE TRABAJO (MENSUAL)</t>
  </si>
  <si>
    <t>ESTIMACIÓN COSTE TRABAJOS EXTRAORDINARIOS MENSUAL</t>
  </si>
  <si>
    <t>ESTIMACIÓN COSTE TRABAJOS DE AMPLIACIÓN/REDUCCIÓN MENSUAL</t>
  </si>
  <si>
    <t>ESTIMACIÓN COSTE TRABAJOS PUNTUALES MENSUAL</t>
  </si>
  <si>
    <t>PREVISIÓN</t>
  </si>
  <si>
    <t>ESTIMACIÓN ECONÓMICA MENSUAL</t>
  </si>
  <si>
    <t>CUADRO DE ABONO DE LOS TRABAJOS ORDINARIOS</t>
  </si>
  <si>
    <t>5% TO</t>
  </si>
  <si>
    <t>10% TO</t>
  </si>
  <si>
    <t>Las casillas marcadas en rojo, deberán ser rellenadas obligatoriamente por la empresa ofertante. El valor del resto de casillas no marcadas en rojo debe ser obtenido mediante las operaciones aritméticas indicadas en cada casilla. Estas operaciones se basan en los precios hora, rendimiento y coeficientes indicados.</t>
  </si>
  <si>
    <t>DEPENDENCIA/CENTRO</t>
  </si>
  <si>
    <t>COEFICIENTE DE INCREMENTO POR DEPENDENCIA/CENTRO</t>
  </si>
  <si>
    <t>COSTE UNITARIO DE LIMPIEZA POR DEPENDENCIA/CENTRO</t>
  </si>
  <si>
    <t>PRECIOS UNITARIOS/HORA</t>
  </si>
  <si>
    <t>PREVISIÓN TOTAL IMPORTE PARA LAS DIFERENTES TIPOLOGÍAS DE TRABAJO (MENSUAL)</t>
  </si>
  <si>
    <t>OFERTA ECONÓMICA PARA LA PRIMERA ANUALIDAD DEL CONTRATO (ESTIMACIÓN TOTAL  ANUAL CONCURSO)</t>
  </si>
  <si>
    <t>TABLAS OFERTA ECONÓMICA</t>
  </si>
  <si>
    <t>TABLA 1. PRECIOS UNITARIOS</t>
  </si>
  <si>
    <t>TABLA 2. RENDIMIENTOS (H/M2)</t>
  </si>
  <si>
    <t>TABLA 3. COEFICIENTES DE INCREMENTO HORARIO</t>
  </si>
  <si>
    <t>TABLA 4. COSTES POR M2</t>
  </si>
  <si>
    <t>TABLA 5. CUADRO DE ABONO PARA LOS TRABAJOS ORDINARIOS</t>
  </si>
  <si>
    <t>TABLA 6. ESTIMACIÓN ECONÓMICA PARA LAS DIFERENTES TIPOLOGÍAS DE TRABAJO (MENUSAL)</t>
  </si>
  <si>
    <t>TABLA 7. OFERTA ECONÓMICA PARA LA PRIMERA ANUALIDAD DEL CONTRATO (ESTIMACIÓN)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</si>
</sst>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
    <numFmt numFmtId="165" formatCode="#,##0.00\ &quot;€&quot;"/>
  </numFmts>
  <fonts count="12" x14ac:knownFonts="1">
    <font>
      <sz val="11"/>
      <color theme="1"/>
      <name val="Calibri"/>
      <family val="2"/>
      <scheme val="minor"/>
    </font>
    <font>
      <b/>
      <sz val="11"/>
      <color theme="0"/>
      <name val="Calibri"/>
      <family val="2"/>
      <scheme val="minor"/>
    </font>
    <font>
      <b/>
      <sz val="11"/>
      <color theme="1"/>
      <name val="Calibri"/>
      <family val="2"/>
      <scheme val="minor"/>
    </font>
    <font>
      <sz val="11"/>
      <color theme="1"/>
      <name val="Symbol"/>
      <family val="1"/>
      <charset val="2"/>
    </font>
    <font>
      <sz val="11"/>
      <color theme="1"/>
      <name val="Calibri"/>
      <family val="2"/>
    </font>
    <font>
      <sz val="10"/>
      <color theme="1"/>
      <name val="Calibri"/>
      <family val="2"/>
      <scheme val="minor"/>
    </font>
    <font>
      <sz val="9"/>
      <color theme="1"/>
      <name val="Calibri"/>
      <family val="2"/>
      <scheme val="minor"/>
    </font>
    <font>
      <sz val="8"/>
      <color theme="1"/>
      <name val="Calibri"/>
      <family val="2"/>
      <scheme val="minor"/>
    </font>
    <font>
      <b/>
      <sz val="14"/>
      <color theme="1"/>
      <name val="Calibri"/>
      <family val="2"/>
      <scheme val="minor"/>
    </font>
    <font>
      <sz val="10"/>
      <color theme="0"/>
      <name val="Calibri"/>
      <family val="2"/>
      <scheme val="minor"/>
    </font>
    <font>
      <sz val="12"/>
      <name val="Arial"/>
      <family val="2"/>
    </font>
    <font>
      <b/>
      <sz val="9"/>
      <color theme="0"/>
      <name val="Calibri"/>
      <family val="2"/>
      <scheme val="minor"/>
    </font>
  </fonts>
  <fills count="9">
    <fill>
      <patternFill patternType="none"/>
    </fill>
    <fill>
      <patternFill patternType="gray125"/>
    </fill>
    <fill>
      <patternFill patternType="solid">
        <fgColor theme="4" tint="0.79998168889431442"/>
        <bgColor indexed="64"/>
      </patternFill>
    </fill>
    <fill>
      <patternFill patternType="solid">
        <fgColor theme="4" tint="0.59999389629810485"/>
        <bgColor indexed="64"/>
      </patternFill>
    </fill>
    <fill>
      <patternFill patternType="solid">
        <fgColor theme="4" tint="-0.249977111117893"/>
        <bgColor indexed="64"/>
      </patternFill>
    </fill>
    <fill>
      <patternFill patternType="solid">
        <fgColor theme="4" tint="0.39997558519241921"/>
        <bgColor indexed="64"/>
      </patternFill>
    </fill>
    <fill>
      <patternFill patternType="solid">
        <fgColor theme="4" tint="-0.499984740745262"/>
        <bgColor indexed="64"/>
      </patternFill>
    </fill>
    <fill>
      <patternFill patternType="solid">
        <fgColor rgb="FFFFC000"/>
        <bgColor indexed="64"/>
      </patternFill>
    </fill>
    <fill>
      <patternFill patternType="solid">
        <fgColor rgb="FFFF7C80"/>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medium">
        <color indexed="64"/>
      </bottom>
      <diagonal/>
    </border>
    <border>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thin">
        <color indexed="64"/>
      </bottom>
      <diagonal/>
    </border>
  </borders>
  <cellStyleXfs count="1">
    <xf numFmtId="0" fontId="0" fillId="0" borderId="0"/>
  </cellStyleXfs>
  <cellXfs count="201">
    <xf numFmtId="0" fontId="0" fillId="0" borderId="0" xfId="0"/>
    <xf numFmtId="4" fontId="10" fillId="8" borderId="25" xfId="0" applyNumberFormat="1" applyFont="1" applyFill="1" applyBorder="1" applyAlignment="1" applyProtection="1">
      <alignment horizontal="right" vertical="center"/>
      <protection locked="0"/>
    </xf>
    <xf numFmtId="4" fontId="10" fillId="8" borderId="40" xfId="0" applyNumberFormat="1" applyFont="1" applyFill="1" applyBorder="1" applyAlignment="1" applyProtection="1">
      <alignment horizontal="right" vertical="center"/>
      <protection locked="0"/>
    </xf>
    <xf numFmtId="0" fontId="0" fillId="0" borderId="0" xfId="0" applyProtection="1"/>
    <xf numFmtId="0" fontId="5" fillId="5" borderId="21" xfId="0" applyFont="1" applyFill="1" applyBorder="1" applyProtection="1"/>
    <xf numFmtId="0" fontId="5" fillId="5" borderId="22" xfId="0" applyFont="1" applyFill="1" applyBorder="1" applyProtection="1"/>
    <xf numFmtId="0" fontId="5" fillId="5" borderId="23" xfId="0" applyFont="1" applyFill="1" applyBorder="1" applyProtection="1"/>
    <xf numFmtId="0" fontId="6" fillId="2" borderId="21" xfId="0" applyFont="1" applyFill="1" applyBorder="1" applyAlignment="1" applyProtection="1">
      <alignment horizontal="center" vertical="center"/>
    </xf>
    <xf numFmtId="0" fontId="6" fillId="2" borderId="22" xfId="0" applyFont="1" applyFill="1" applyBorder="1" applyAlignment="1" applyProtection="1">
      <alignment horizontal="center" vertical="center"/>
    </xf>
    <xf numFmtId="0" fontId="6" fillId="2" borderId="23" xfId="0" applyFont="1" applyFill="1" applyBorder="1" applyAlignment="1" applyProtection="1">
      <alignment horizontal="center" vertical="center"/>
    </xf>
    <xf numFmtId="0" fontId="0" fillId="0" borderId="0" xfId="0" applyBorder="1" applyAlignment="1" applyProtection="1">
      <alignment horizontal="center" vertical="center"/>
    </xf>
    <xf numFmtId="0" fontId="0" fillId="0" borderId="0" xfId="0" applyBorder="1" applyProtection="1"/>
    <xf numFmtId="0" fontId="6" fillId="2" borderId="42" xfId="0" applyFont="1" applyFill="1" applyBorder="1" applyAlignment="1" applyProtection="1">
      <alignment horizontal="center" vertical="center"/>
    </xf>
    <xf numFmtId="0" fontId="6" fillId="2" borderId="2" xfId="0" applyFont="1" applyFill="1" applyBorder="1" applyAlignment="1" applyProtection="1">
      <alignment horizontal="center" vertical="center"/>
    </xf>
    <xf numFmtId="0" fontId="6" fillId="2" borderId="13" xfId="0" applyFont="1" applyFill="1" applyBorder="1" applyAlignment="1" applyProtection="1">
      <alignment horizontal="center" vertical="center"/>
    </xf>
    <xf numFmtId="0" fontId="6" fillId="2" borderId="37" xfId="0" applyFont="1" applyFill="1" applyBorder="1" applyAlignment="1" applyProtection="1">
      <alignment horizontal="center" vertical="center"/>
    </xf>
    <xf numFmtId="0" fontId="6" fillId="2" borderId="20" xfId="0" applyFont="1" applyFill="1" applyBorder="1" applyAlignment="1" applyProtection="1">
      <alignment horizontal="center" vertical="center"/>
    </xf>
    <xf numFmtId="0" fontId="5" fillId="3" borderId="25" xfId="0" applyFont="1" applyFill="1" applyBorder="1" applyProtection="1"/>
    <xf numFmtId="0" fontId="6" fillId="2" borderId="27" xfId="0" applyFont="1" applyFill="1" applyBorder="1" applyAlignment="1" applyProtection="1">
      <alignment horizontal="center" vertical="center"/>
    </xf>
    <xf numFmtId="0" fontId="5" fillId="2" borderId="28" xfId="0" applyFont="1" applyFill="1" applyBorder="1" applyProtection="1"/>
    <xf numFmtId="2" fontId="0" fillId="0" borderId="27" xfId="0" applyNumberFormat="1" applyBorder="1" applyProtection="1"/>
    <xf numFmtId="2" fontId="0" fillId="0" borderId="39" xfId="0" applyNumberFormat="1" applyBorder="1" applyProtection="1"/>
    <xf numFmtId="2" fontId="0" fillId="0" borderId="46" xfId="0" applyNumberFormat="1" applyBorder="1" applyProtection="1"/>
    <xf numFmtId="2" fontId="0" fillId="0" borderId="48" xfId="0" applyNumberFormat="1" applyBorder="1" applyAlignment="1" applyProtection="1">
      <alignment horizontal="center"/>
    </xf>
    <xf numFmtId="1" fontId="0" fillId="0" borderId="47" xfId="0" applyNumberFormat="1" applyBorder="1" applyAlignment="1" applyProtection="1">
      <alignment horizontal="center"/>
    </xf>
    <xf numFmtId="165" fontId="0" fillId="0" borderId="25" xfId="0" applyNumberFormat="1" applyBorder="1" applyAlignment="1" applyProtection="1">
      <alignment horizontal="center"/>
    </xf>
    <xf numFmtId="0" fontId="0" fillId="5" borderId="21" xfId="0" applyFill="1" applyBorder="1" applyProtection="1"/>
    <xf numFmtId="0" fontId="0" fillId="5" borderId="22" xfId="0" applyFill="1" applyBorder="1" applyProtection="1"/>
    <xf numFmtId="0" fontId="0" fillId="5" borderId="23" xfId="0" applyFill="1" applyBorder="1" applyProtection="1"/>
    <xf numFmtId="0" fontId="5" fillId="3" borderId="40" xfId="0" applyFont="1" applyFill="1" applyBorder="1" applyProtection="1"/>
    <xf numFmtId="0" fontId="6" fillId="2" borderId="44" xfId="0" applyFont="1" applyFill="1" applyBorder="1" applyAlignment="1" applyProtection="1">
      <alignment horizontal="center" vertical="center"/>
    </xf>
    <xf numFmtId="0" fontId="5" fillId="2" borderId="45" xfId="0" applyFont="1" applyFill="1" applyBorder="1" applyProtection="1"/>
    <xf numFmtId="2" fontId="0" fillId="0" borderId="44" xfId="0" applyNumberFormat="1" applyBorder="1" applyProtection="1"/>
    <xf numFmtId="2" fontId="0" fillId="0" borderId="1" xfId="0" applyNumberFormat="1" applyBorder="1" applyProtection="1"/>
    <xf numFmtId="2" fontId="0" fillId="0" borderId="17" xfId="0" applyNumberFormat="1" applyBorder="1" applyProtection="1"/>
    <xf numFmtId="2" fontId="0" fillId="0" borderId="50" xfId="0" applyNumberFormat="1" applyBorder="1" applyAlignment="1" applyProtection="1">
      <alignment horizontal="center"/>
    </xf>
    <xf numFmtId="1" fontId="0" fillId="0" borderId="49" xfId="0" applyNumberFormat="1" applyBorder="1" applyAlignment="1" applyProtection="1">
      <alignment horizontal="center"/>
    </xf>
    <xf numFmtId="165" fontId="0" fillId="0" borderId="40" xfId="0" applyNumberFormat="1" applyBorder="1" applyAlignment="1" applyProtection="1">
      <alignment horizontal="center"/>
    </xf>
    <xf numFmtId="0" fontId="5" fillId="5" borderId="31" xfId="0" applyFont="1" applyFill="1" applyBorder="1" applyProtection="1"/>
    <xf numFmtId="0" fontId="6" fillId="2" borderId="32" xfId="0" applyFont="1" applyFill="1" applyBorder="1" applyProtection="1"/>
    <xf numFmtId="0" fontId="5" fillId="5" borderId="44" xfId="0" applyFont="1" applyFill="1" applyBorder="1" applyProtection="1"/>
    <xf numFmtId="0" fontId="6" fillId="2" borderId="45" xfId="0" applyFont="1" applyFill="1" applyBorder="1" applyProtection="1"/>
    <xf numFmtId="0" fontId="5" fillId="5" borderId="29" xfId="0" applyFont="1" applyFill="1" applyBorder="1" applyProtection="1"/>
    <xf numFmtId="0" fontId="6" fillId="2" borderId="30" xfId="0" applyFont="1" applyFill="1" applyBorder="1" applyProtection="1"/>
    <xf numFmtId="0" fontId="5" fillId="3" borderId="26" xfId="0" applyFont="1" applyFill="1" applyBorder="1" applyProtection="1"/>
    <xf numFmtId="0" fontId="6" fillId="2" borderId="29" xfId="0" applyFont="1" applyFill="1" applyBorder="1" applyAlignment="1" applyProtection="1">
      <alignment horizontal="center" vertical="center"/>
    </xf>
    <xf numFmtId="0" fontId="5" fillId="2" borderId="30" xfId="0" applyFont="1" applyFill="1" applyBorder="1" applyProtection="1"/>
    <xf numFmtId="2" fontId="0" fillId="0" borderId="29" xfId="0" applyNumberFormat="1" applyBorder="1" applyProtection="1"/>
    <xf numFmtId="2" fontId="0" fillId="0" borderId="24" xfId="0" applyNumberFormat="1" applyBorder="1" applyProtection="1"/>
    <xf numFmtId="2" fontId="0" fillId="0" borderId="56" xfId="0" applyNumberFormat="1" applyBorder="1" applyProtection="1"/>
    <xf numFmtId="2" fontId="0" fillId="0" borderId="52" xfId="0" applyNumberFormat="1" applyBorder="1" applyAlignment="1" applyProtection="1">
      <alignment horizontal="center"/>
    </xf>
    <xf numFmtId="1" fontId="0" fillId="0" borderId="51" xfId="0" applyNumberFormat="1" applyBorder="1" applyAlignment="1" applyProtection="1">
      <alignment horizontal="center"/>
    </xf>
    <xf numFmtId="165" fontId="0" fillId="0" borderId="26" xfId="0" applyNumberFormat="1" applyBorder="1" applyAlignment="1" applyProtection="1">
      <alignment horizontal="center"/>
    </xf>
    <xf numFmtId="0" fontId="0" fillId="5" borderId="57" xfId="0" applyFill="1" applyBorder="1" applyAlignment="1" applyProtection="1">
      <alignment horizontal="center" vertical="center" wrapText="1"/>
    </xf>
    <xf numFmtId="0" fontId="5" fillId="3" borderId="57" xfId="0" applyFont="1" applyFill="1" applyBorder="1" applyProtection="1"/>
    <xf numFmtId="0" fontId="5" fillId="2" borderId="23" xfId="0" applyFont="1" applyFill="1" applyBorder="1" applyProtection="1"/>
    <xf numFmtId="2" fontId="0" fillId="0" borderId="21" xfId="0" applyNumberFormat="1" applyBorder="1" applyProtection="1"/>
    <xf numFmtId="2" fontId="0" fillId="0" borderId="22" xfId="0" applyNumberFormat="1" applyBorder="1" applyProtection="1"/>
    <xf numFmtId="2" fontId="0" fillId="0" borderId="58" xfId="0" applyNumberFormat="1" applyBorder="1" applyProtection="1"/>
    <xf numFmtId="2" fontId="0" fillId="0" borderId="55" xfId="0" applyNumberFormat="1" applyBorder="1" applyAlignment="1" applyProtection="1">
      <alignment horizontal="center"/>
    </xf>
    <xf numFmtId="1" fontId="0" fillId="0" borderId="54" xfId="0" applyNumberFormat="1" applyBorder="1" applyAlignment="1" applyProtection="1">
      <alignment horizontal="center"/>
    </xf>
    <xf numFmtId="165" fontId="0" fillId="0" borderId="57" xfId="0" applyNumberFormat="1" applyBorder="1" applyAlignment="1" applyProtection="1">
      <alignment horizontal="center"/>
    </xf>
    <xf numFmtId="0" fontId="0" fillId="0" borderId="27" xfId="0" applyBorder="1" applyProtection="1"/>
    <xf numFmtId="0" fontId="0" fillId="0" borderId="39" xfId="0" applyBorder="1" applyProtection="1"/>
    <xf numFmtId="0" fontId="0" fillId="0" borderId="44" xfId="0" applyBorder="1" applyProtection="1"/>
    <xf numFmtId="0" fontId="0" fillId="0" borderId="1" xfId="0" applyBorder="1" applyProtection="1"/>
    <xf numFmtId="165" fontId="0" fillId="0" borderId="23" xfId="0" applyNumberFormat="1" applyBorder="1" applyAlignment="1" applyProtection="1">
      <alignment horizontal="center" vertical="center"/>
    </xf>
    <xf numFmtId="0" fontId="5" fillId="5" borderId="31" xfId="0" applyFont="1" applyFill="1" applyBorder="1" applyAlignment="1" applyProtection="1">
      <alignment horizontal="center" wrapText="1"/>
    </xf>
    <xf numFmtId="0" fontId="5" fillId="5" borderId="43" xfId="0" applyFont="1" applyFill="1" applyBorder="1" applyAlignment="1" applyProtection="1">
      <alignment horizontal="center" wrapText="1"/>
    </xf>
    <xf numFmtId="0" fontId="6" fillId="2" borderId="24" xfId="0" applyFont="1" applyFill="1" applyBorder="1" applyAlignment="1" applyProtection="1">
      <alignment horizontal="center" vertical="center"/>
    </xf>
    <xf numFmtId="164" fontId="0" fillId="0" borderId="16" xfId="0" applyNumberFormat="1" applyBorder="1" applyProtection="1"/>
    <xf numFmtId="164" fontId="0" fillId="0" borderId="32" xfId="0" applyNumberFormat="1" applyBorder="1" applyProtection="1"/>
    <xf numFmtId="2" fontId="0" fillId="8" borderId="19" xfId="0" applyNumberFormat="1" applyFill="1" applyBorder="1" applyAlignment="1" applyProtection="1">
      <alignment horizontal="center" vertical="center"/>
      <protection locked="0"/>
    </xf>
    <xf numFmtId="2" fontId="0" fillId="8" borderId="35" xfId="0" applyNumberFormat="1" applyFill="1" applyBorder="1" applyAlignment="1" applyProtection="1">
      <alignment horizontal="center" vertical="center"/>
      <protection locked="0"/>
    </xf>
    <xf numFmtId="2" fontId="0" fillId="8" borderId="36" xfId="0" applyNumberFormat="1" applyFill="1" applyBorder="1" applyAlignment="1" applyProtection="1">
      <alignment horizontal="center" vertical="center"/>
      <protection locked="0"/>
    </xf>
    <xf numFmtId="164" fontId="0" fillId="8" borderId="16" xfId="0" applyNumberFormat="1" applyFill="1" applyBorder="1" applyProtection="1">
      <protection locked="0"/>
    </xf>
    <xf numFmtId="164" fontId="0" fillId="0" borderId="27" xfId="0" applyNumberFormat="1" applyBorder="1" applyProtection="1"/>
    <xf numFmtId="164" fontId="0" fillId="0" borderId="38" xfId="0" applyNumberFormat="1" applyBorder="1" applyProtection="1"/>
    <xf numFmtId="164" fontId="0" fillId="0" borderId="28" xfId="0" applyNumberFormat="1" applyBorder="1" applyProtection="1"/>
    <xf numFmtId="164" fontId="0" fillId="0" borderId="31" xfId="0" applyNumberFormat="1" applyBorder="1" applyProtection="1"/>
    <xf numFmtId="164" fontId="0" fillId="0" borderId="34" xfId="0" applyNumberFormat="1" applyBorder="1" applyProtection="1"/>
    <xf numFmtId="164" fontId="0" fillId="0" borderId="19" xfId="0" applyNumberFormat="1" applyBorder="1" applyProtection="1"/>
    <xf numFmtId="164" fontId="0" fillId="0" borderId="36" xfId="0" applyNumberFormat="1" applyBorder="1" applyProtection="1"/>
    <xf numFmtId="0" fontId="11" fillId="6" borderId="27" xfId="0" applyFont="1" applyFill="1" applyBorder="1" applyAlignment="1" applyProtection="1">
      <alignment horizontal="left" vertical="center"/>
    </xf>
    <xf numFmtId="0" fontId="11" fillId="6" borderId="39" xfId="0" applyFont="1" applyFill="1" applyBorder="1" applyAlignment="1" applyProtection="1">
      <alignment horizontal="left" vertical="center"/>
    </xf>
    <xf numFmtId="0" fontId="11" fillId="6" borderId="28" xfId="0" applyFont="1" applyFill="1" applyBorder="1" applyAlignment="1" applyProtection="1">
      <alignment horizontal="left" vertical="center"/>
    </xf>
    <xf numFmtId="0" fontId="11" fillId="6" borderId="29" xfId="0" applyFont="1" applyFill="1" applyBorder="1" applyAlignment="1" applyProtection="1">
      <alignment horizontal="left" vertical="center"/>
    </xf>
    <xf numFmtId="0" fontId="11" fillId="6" borderId="24" xfId="0" applyFont="1" applyFill="1" applyBorder="1" applyAlignment="1" applyProtection="1">
      <alignment horizontal="left" vertical="center"/>
    </xf>
    <xf numFmtId="0" fontId="11" fillId="6" borderId="30" xfId="0" applyFont="1" applyFill="1" applyBorder="1" applyAlignment="1" applyProtection="1">
      <alignment horizontal="left" vertical="center"/>
    </xf>
    <xf numFmtId="165" fontId="0" fillId="7" borderId="27" xfId="0" applyNumberFormat="1" applyFill="1" applyBorder="1" applyAlignment="1" applyProtection="1">
      <alignment horizontal="center" vertical="center"/>
    </xf>
    <xf numFmtId="165" fontId="0" fillId="7" borderId="28" xfId="0" applyNumberFormat="1" applyFill="1" applyBorder="1" applyAlignment="1" applyProtection="1">
      <alignment horizontal="center" vertical="center"/>
    </xf>
    <xf numFmtId="165" fontId="0" fillId="7" borderId="29" xfId="0" applyNumberFormat="1" applyFill="1" applyBorder="1" applyAlignment="1" applyProtection="1">
      <alignment horizontal="center" vertical="center"/>
    </xf>
    <xf numFmtId="165" fontId="0" fillId="7" borderId="30" xfId="0" applyNumberFormat="1" applyFill="1" applyBorder="1" applyAlignment="1" applyProtection="1">
      <alignment horizontal="center" vertical="center"/>
    </xf>
    <xf numFmtId="0" fontId="8" fillId="2" borderId="53" xfId="0" applyFont="1" applyFill="1" applyBorder="1" applyAlignment="1" applyProtection="1">
      <alignment horizontal="center"/>
    </xf>
    <xf numFmtId="0" fontId="8" fillId="2" borderId="54" xfId="0" applyFont="1" applyFill="1" applyBorder="1" applyAlignment="1" applyProtection="1">
      <alignment horizontal="center"/>
    </xf>
    <xf numFmtId="0" fontId="8" fillId="2" borderId="55" xfId="0" applyFont="1" applyFill="1" applyBorder="1" applyAlignment="1" applyProtection="1">
      <alignment horizontal="center"/>
    </xf>
    <xf numFmtId="0" fontId="2" fillId="2" borderId="3" xfId="0" applyFont="1" applyFill="1" applyBorder="1" applyAlignment="1" applyProtection="1">
      <alignment horizontal="center" vertical="center"/>
    </xf>
    <xf numFmtId="0" fontId="2" fillId="2" borderId="4" xfId="0" applyFont="1" applyFill="1" applyBorder="1" applyAlignment="1" applyProtection="1">
      <alignment horizontal="center" vertical="center"/>
    </xf>
    <xf numFmtId="0" fontId="2" fillId="2" borderId="5" xfId="0" applyFont="1" applyFill="1" applyBorder="1" applyAlignment="1" applyProtection="1">
      <alignment horizontal="center" vertical="center"/>
    </xf>
    <xf numFmtId="0" fontId="2" fillId="2" borderId="6" xfId="0" applyFont="1" applyFill="1" applyBorder="1" applyAlignment="1" applyProtection="1">
      <alignment horizontal="center" vertical="center"/>
    </xf>
    <xf numFmtId="0" fontId="2" fillId="2" borderId="0" xfId="0" applyFont="1" applyFill="1" applyBorder="1" applyAlignment="1" applyProtection="1">
      <alignment horizontal="center" vertical="center"/>
    </xf>
    <xf numFmtId="0" fontId="2" fillId="2" borderId="7" xfId="0" applyFont="1" applyFill="1" applyBorder="1" applyAlignment="1" applyProtection="1">
      <alignment horizontal="center" vertical="center"/>
    </xf>
    <xf numFmtId="0" fontId="7" fillId="5" borderId="13" xfId="0" applyFont="1" applyFill="1" applyBorder="1" applyAlignment="1" applyProtection="1">
      <alignment horizontal="center" vertical="center" wrapText="1"/>
    </xf>
    <xf numFmtId="0" fontId="7" fillId="5" borderId="15" xfId="0" applyFont="1" applyFill="1" applyBorder="1" applyAlignment="1" applyProtection="1">
      <alignment horizontal="center" vertical="center" wrapText="1"/>
    </xf>
    <xf numFmtId="0" fontId="7" fillId="5" borderId="2" xfId="0" applyFont="1" applyFill="1" applyBorder="1" applyAlignment="1" applyProtection="1">
      <alignment horizontal="center" vertical="center" wrapText="1"/>
    </xf>
    <xf numFmtId="0" fontId="7" fillId="5" borderId="43" xfId="0" applyFont="1" applyFill="1" applyBorder="1" applyAlignment="1" applyProtection="1">
      <alignment horizontal="center" vertical="center" wrapText="1"/>
    </xf>
    <xf numFmtId="0" fontId="7" fillId="5" borderId="42" xfId="0" applyFont="1" applyFill="1" applyBorder="1" applyAlignment="1" applyProtection="1">
      <alignment horizontal="center" vertical="center" wrapText="1"/>
    </xf>
    <xf numFmtId="0" fontId="7" fillId="5" borderId="31" xfId="0" applyFont="1" applyFill="1" applyBorder="1" applyAlignment="1" applyProtection="1">
      <alignment horizontal="center" vertical="center" wrapText="1"/>
    </xf>
    <xf numFmtId="0" fontId="0" fillId="0" borderId="3" xfId="0" applyNumberFormat="1" applyBorder="1" applyAlignment="1" applyProtection="1">
      <alignment horizontal="left" vertical="top" wrapText="1"/>
    </xf>
    <xf numFmtId="0" fontId="0" fillId="0" borderId="4" xfId="0" applyNumberFormat="1" applyBorder="1" applyAlignment="1" applyProtection="1">
      <alignment horizontal="left" vertical="top" wrapText="1"/>
    </xf>
    <xf numFmtId="0" fontId="0" fillId="0" borderId="5" xfId="0" applyNumberFormat="1" applyBorder="1" applyAlignment="1" applyProtection="1">
      <alignment horizontal="left" vertical="top" wrapText="1"/>
    </xf>
    <xf numFmtId="0" fontId="0" fillId="0" borderId="6" xfId="0" applyNumberFormat="1" applyBorder="1" applyAlignment="1" applyProtection="1">
      <alignment horizontal="left" vertical="top" wrapText="1"/>
    </xf>
    <xf numFmtId="0" fontId="0" fillId="0" borderId="0" xfId="0" applyNumberFormat="1" applyBorder="1" applyAlignment="1" applyProtection="1">
      <alignment horizontal="left" vertical="top" wrapText="1"/>
    </xf>
    <xf numFmtId="0" fontId="0" fillId="0" borderId="7" xfId="0" applyNumberFormat="1" applyBorder="1" applyAlignment="1" applyProtection="1">
      <alignment horizontal="left" vertical="top" wrapText="1"/>
    </xf>
    <xf numFmtId="0" fontId="0" fillId="0" borderId="8" xfId="0" applyNumberFormat="1" applyBorder="1" applyAlignment="1" applyProtection="1">
      <alignment horizontal="left" vertical="top" wrapText="1"/>
    </xf>
    <xf numFmtId="0" fontId="0" fillId="0" borderId="9" xfId="0" applyNumberFormat="1" applyBorder="1" applyAlignment="1" applyProtection="1">
      <alignment horizontal="left" vertical="top" wrapText="1"/>
    </xf>
    <xf numFmtId="0" fontId="0" fillId="0" borderId="10" xfId="0" applyNumberFormat="1" applyBorder="1" applyAlignment="1" applyProtection="1">
      <alignment horizontal="left" vertical="top" wrapText="1"/>
    </xf>
    <xf numFmtId="0" fontId="1" fillId="6" borderId="21" xfId="0" applyFont="1" applyFill="1" applyBorder="1" applyAlignment="1" applyProtection="1">
      <alignment horizontal="center" vertical="center"/>
    </xf>
    <xf numFmtId="0" fontId="1" fillId="6" borderId="22" xfId="0" applyFont="1" applyFill="1" applyBorder="1" applyAlignment="1" applyProtection="1">
      <alignment horizontal="center" vertical="center"/>
    </xf>
    <xf numFmtId="0" fontId="2" fillId="2" borderId="53" xfId="0" applyFont="1" applyFill="1" applyBorder="1" applyAlignment="1" applyProtection="1">
      <alignment horizontal="center" vertical="center"/>
    </xf>
    <xf numFmtId="0" fontId="2" fillId="2" borderId="54" xfId="0" applyFont="1" applyFill="1" applyBorder="1" applyAlignment="1" applyProtection="1">
      <alignment horizontal="center" vertical="center"/>
    </xf>
    <xf numFmtId="0" fontId="2" fillId="2" borderId="55" xfId="0" applyFont="1" applyFill="1" applyBorder="1" applyAlignment="1" applyProtection="1">
      <alignment horizontal="center" vertical="center"/>
    </xf>
    <xf numFmtId="0" fontId="5" fillId="3" borderId="31" xfId="0" applyFont="1" applyFill="1" applyBorder="1" applyAlignment="1" applyProtection="1">
      <alignment horizontal="left"/>
    </xf>
    <xf numFmtId="0" fontId="5" fillId="3" borderId="43" xfId="0" applyFont="1" applyFill="1" applyBorder="1" applyAlignment="1" applyProtection="1">
      <alignment horizontal="left"/>
    </xf>
    <xf numFmtId="0" fontId="5" fillId="3" borderId="32" xfId="0" applyFont="1" applyFill="1" applyBorder="1" applyAlignment="1" applyProtection="1">
      <alignment horizontal="left"/>
    </xf>
    <xf numFmtId="0" fontId="5" fillId="3" borderId="44" xfId="0" applyFont="1" applyFill="1" applyBorder="1" applyAlignment="1" applyProtection="1">
      <alignment horizontal="left"/>
    </xf>
    <xf numFmtId="0" fontId="5" fillId="3" borderId="1" xfId="0" applyFont="1" applyFill="1" applyBorder="1" applyAlignment="1" applyProtection="1">
      <alignment horizontal="left"/>
    </xf>
    <xf numFmtId="0" fontId="5" fillId="3" borderId="45" xfId="0" applyFont="1" applyFill="1" applyBorder="1" applyAlignment="1" applyProtection="1">
      <alignment horizontal="left"/>
    </xf>
    <xf numFmtId="0" fontId="1" fillId="4" borderId="21" xfId="0" applyFont="1" applyFill="1" applyBorder="1" applyAlignment="1" applyProtection="1">
      <alignment horizontal="center" vertical="center" wrapText="1"/>
    </xf>
    <xf numFmtId="0" fontId="1" fillId="4" borderId="23" xfId="0" applyFont="1" applyFill="1" applyBorder="1" applyAlignment="1" applyProtection="1">
      <alignment horizontal="center" vertical="center" wrapText="1"/>
    </xf>
    <xf numFmtId="165" fontId="0" fillId="0" borderId="16" xfId="0" applyNumberFormat="1" applyBorder="1" applyAlignment="1" applyProtection="1">
      <alignment horizontal="center"/>
    </xf>
    <xf numFmtId="165" fontId="0" fillId="0" borderId="32" xfId="0" applyNumberFormat="1" applyBorder="1" applyAlignment="1" applyProtection="1">
      <alignment horizontal="center"/>
    </xf>
    <xf numFmtId="165" fontId="0" fillId="0" borderId="18" xfId="0" applyNumberFormat="1" applyBorder="1" applyAlignment="1" applyProtection="1">
      <alignment horizontal="center"/>
    </xf>
    <xf numFmtId="165" fontId="0" fillId="0" borderId="45" xfId="0" applyNumberFormat="1" applyBorder="1" applyAlignment="1" applyProtection="1">
      <alignment horizontal="center"/>
    </xf>
    <xf numFmtId="165" fontId="0" fillId="0" borderId="14" xfId="0" applyNumberFormat="1" applyBorder="1" applyAlignment="1" applyProtection="1">
      <alignment horizontal="center"/>
    </xf>
    <xf numFmtId="165" fontId="0" fillId="0" borderId="41" xfId="0" applyNumberFormat="1" applyBorder="1" applyAlignment="1" applyProtection="1">
      <alignment horizontal="center"/>
    </xf>
    <xf numFmtId="0" fontId="1" fillId="4" borderId="3" xfId="0" applyFont="1" applyFill="1" applyBorder="1" applyAlignment="1" applyProtection="1">
      <alignment horizontal="left" vertical="center"/>
    </xf>
    <xf numFmtId="0" fontId="1" fillId="4" borderId="4" xfId="0" applyFont="1" applyFill="1" applyBorder="1" applyAlignment="1" applyProtection="1">
      <alignment horizontal="left" vertical="center"/>
    </xf>
    <xf numFmtId="0" fontId="1" fillId="4" borderId="5" xfId="0" applyFont="1" applyFill="1" applyBorder="1" applyAlignment="1" applyProtection="1">
      <alignment horizontal="left" vertical="center"/>
    </xf>
    <xf numFmtId="0" fontId="1" fillId="4" borderId="8" xfId="0" applyFont="1" applyFill="1" applyBorder="1" applyAlignment="1" applyProtection="1">
      <alignment horizontal="left" vertical="center"/>
    </xf>
    <xf numFmtId="0" fontId="1" fillId="4" borderId="9" xfId="0" applyFont="1" applyFill="1" applyBorder="1" applyAlignment="1" applyProtection="1">
      <alignment horizontal="left" vertical="center"/>
    </xf>
    <xf numFmtId="0" fontId="1" fillId="4" borderId="10" xfId="0" applyFont="1" applyFill="1" applyBorder="1" applyAlignment="1" applyProtection="1">
      <alignment horizontal="left" vertical="center"/>
    </xf>
    <xf numFmtId="165" fontId="0" fillId="0" borderId="3" xfId="0" applyNumberFormat="1" applyBorder="1" applyAlignment="1" applyProtection="1">
      <alignment horizontal="center" vertical="center"/>
    </xf>
    <xf numFmtId="165" fontId="0" fillId="0" borderId="5" xfId="0" applyNumberFormat="1" applyBorder="1" applyAlignment="1" applyProtection="1">
      <alignment horizontal="center" vertical="center"/>
    </xf>
    <xf numFmtId="165" fontId="0" fillId="0" borderId="8" xfId="0" applyNumberFormat="1" applyBorder="1" applyAlignment="1" applyProtection="1">
      <alignment horizontal="center" vertical="center"/>
    </xf>
    <xf numFmtId="165" fontId="0" fillId="0" borderId="10" xfId="0" applyNumberFormat="1" applyBorder="1" applyAlignment="1" applyProtection="1">
      <alignment horizontal="center" vertical="center"/>
    </xf>
    <xf numFmtId="0" fontId="5" fillId="3" borderId="29" xfId="0" applyFont="1" applyFill="1" applyBorder="1" applyAlignment="1" applyProtection="1">
      <alignment horizontal="left"/>
    </xf>
    <xf numFmtId="0" fontId="5" fillId="3" borderId="24" xfId="0" applyFont="1" applyFill="1" applyBorder="1" applyAlignment="1" applyProtection="1">
      <alignment horizontal="left"/>
    </xf>
    <xf numFmtId="0" fontId="5" fillId="3" borderId="30" xfId="0" applyFont="1" applyFill="1" applyBorder="1" applyAlignment="1" applyProtection="1">
      <alignment horizontal="left"/>
    </xf>
    <xf numFmtId="0" fontId="1" fillId="4" borderId="21" xfId="0" applyFont="1" applyFill="1" applyBorder="1" applyAlignment="1" applyProtection="1">
      <alignment horizontal="center" vertical="center"/>
    </xf>
    <xf numFmtId="0" fontId="1" fillId="4" borderId="23" xfId="0" applyFont="1" applyFill="1" applyBorder="1" applyAlignment="1" applyProtection="1">
      <alignment horizontal="center" vertical="center"/>
    </xf>
    <xf numFmtId="0" fontId="0" fillId="0" borderId="31" xfId="0" applyBorder="1" applyAlignment="1" applyProtection="1">
      <alignment horizontal="center"/>
    </xf>
    <xf numFmtId="0" fontId="0" fillId="0" borderId="32" xfId="0" applyBorder="1" applyAlignment="1" applyProtection="1">
      <alignment horizontal="center"/>
    </xf>
    <xf numFmtId="0" fontId="0" fillId="0" borderId="44" xfId="0" applyBorder="1" applyAlignment="1" applyProtection="1">
      <alignment horizontal="center"/>
    </xf>
    <xf numFmtId="0" fontId="0" fillId="0" borderId="45" xfId="0" applyBorder="1" applyAlignment="1" applyProtection="1">
      <alignment horizontal="center"/>
    </xf>
    <xf numFmtId="0" fontId="0" fillId="0" borderId="29" xfId="0" applyBorder="1" applyAlignment="1" applyProtection="1">
      <alignment horizontal="center"/>
    </xf>
    <xf numFmtId="0" fontId="0" fillId="0" borderId="30" xfId="0" applyBorder="1" applyAlignment="1" applyProtection="1">
      <alignment horizontal="center"/>
    </xf>
    <xf numFmtId="0" fontId="6" fillId="5" borderId="48" xfId="0" applyFont="1" applyFill="1" applyBorder="1" applyAlignment="1" applyProtection="1">
      <alignment horizontal="center" vertical="center" wrapText="1"/>
    </xf>
    <xf numFmtId="0" fontId="6" fillId="5" borderId="50" xfId="0" applyFont="1" applyFill="1" applyBorder="1" applyAlignment="1" applyProtection="1">
      <alignment horizontal="center" vertical="center" wrapText="1"/>
    </xf>
    <xf numFmtId="0" fontId="6" fillId="5" borderId="25" xfId="0" applyFont="1" applyFill="1" applyBorder="1" applyAlignment="1" applyProtection="1">
      <alignment horizontal="center" vertical="center" wrapText="1"/>
    </xf>
    <xf numFmtId="0" fontId="6" fillId="5" borderId="40" xfId="0" applyFont="1" applyFill="1" applyBorder="1" applyAlignment="1" applyProtection="1">
      <alignment horizontal="center" vertical="center" wrapText="1"/>
    </xf>
    <xf numFmtId="0" fontId="1" fillId="4" borderId="25" xfId="0" applyFont="1" applyFill="1" applyBorder="1" applyAlignment="1" applyProtection="1">
      <alignment horizontal="center" vertical="center"/>
    </xf>
    <xf numFmtId="0" fontId="1" fillId="4" borderId="40" xfId="0" applyFont="1" applyFill="1" applyBorder="1" applyAlignment="1" applyProtection="1">
      <alignment horizontal="center" vertical="center"/>
    </xf>
    <xf numFmtId="0" fontId="1" fillId="4" borderId="37" xfId="0" applyFont="1" applyFill="1" applyBorder="1" applyAlignment="1" applyProtection="1">
      <alignment horizontal="center" vertical="center"/>
    </xf>
    <xf numFmtId="0" fontId="1" fillId="4" borderId="27" xfId="0" applyFont="1" applyFill="1" applyBorder="1" applyAlignment="1" applyProtection="1">
      <alignment horizontal="center" vertical="center"/>
    </xf>
    <xf numFmtId="0" fontId="1" fillId="4" borderId="28" xfId="0" applyFont="1" applyFill="1" applyBorder="1" applyAlignment="1" applyProtection="1">
      <alignment horizontal="center" vertical="center"/>
    </xf>
    <xf numFmtId="0" fontId="1" fillId="4" borderId="44" xfId="0" applyFont="1" applyFill="1" applyBorder="1" applyAlignment="1" applyProtection="1">
      <alignment horizontal="center" vertical="center"/>
    </xf>
    <xf numFmtId="0" fontId="1" fillId="4" borderId="45" xfId="0" applyFont="1" applyFill="1" applyBorder="1" applyAlignment="1" applyProtection="1">
      <alignment horizontal="center" vertical="center"/>
    </xf>
    <xf numFmtId="0" fontId="1" fillId="4" borderId="42" xfId="0" applyFont="1" applyFill="1" applyBorder="1" applyAlignment="1" applyProtection="1">
      <alignment horizontal="center" vertical="center"/>
    </xf>
    <xf numFmtId="0" fontId="1" fillId="4" borderId="41" xfId="0" applyFont="1" applyFill="1" applyBorder="1" applyAlignment="1" applyProtection="1">
      <alignment horizontal="center" vertical="center"/>
    </xf>
    <xf numFmtId="0" fontId="7" fillId="5" borderId="11" xfId="0" applyFont="1" applyFill="1" applyBorder="1" applyAlignment="1" applyProtection="1">
      <alignment horizontal="center" vertical="center" wrapText="1"/>
    </xf>
    <xf numFmtId="0" fontId="7" fillId="5" borderId="12" xfId="0" applyFont="1" applyFill="1" applyBorder="1" applyAlignment="1" applyProtection="1">
      <alignment horizontal="center" vertical="center" wrapText="1"/>
    </xf>
    <xf numFmtId="0" fontId="7" fillId="5" borderId="33" xfId="0" applyFont="1" applyFill="1" applyBorder="1" applyAlignment="1" applyProtection="1">
      <alignment horizontal="center" vertical="center" wrapText="1"/>
    </xf>
    <xf numFmtId="0" fontId="1" fillId="4" borderId="29" xfId="0" applyFont="1" applyFill="1" applyBorder="1" applyAlignment="1" applyProtection="1">
      <alignment horizontal="center" vertical="center"/>
    </xf>
    <xf numFmtId="0" fontId="1" fillId="4" borderId="30" xfId="0" applyFont="1" applyFill="1" applyBorder="1" applyAlignment="1" applyProtection="1">
      <alignment horizontal="center" vertical="center"/>
    </xf>
    <xf numFmtId="0" fontId="4" fillId="5" borderId="32" xfId="0" applyFont="1" applyFill="1" applyBorder="1" applyAlignment="1" applyProtection="1">
      <alignment horizontal="center" vertical="center"/>
    </xf>
    <xf numFmtId="0" fontId="0" fillId="5" borderId="30" xfId="0" applyFill="1" applyBorder="1" applyAlignment="1" applyProtection="1">
      <alignment horizontal="center" vertical="center"/>
    </xf>
    <xf numFmtId="0" fontId="1" fillId="4" borderId="27" xfId="0" applyFont="1" applyFill="1" applyBorder="1" applyAlignment="1" applyProtection="1">
      <alignment horizontal="center"/>
    </xf>
    <xf numFmtId="0" fontId="1" fillId="4" borderId="39" xfId="0" applyFont="1" applyFill="1" applyBorder="1" applyAlignment="1" applyProtection="1">
      <alignment horizontal="center"/>
    </xf>
    <xf numFmtId="0" fontId="1" fillId="4" borderId="46" xfId="0" applyFont="1" applyFill="1" applyBorder="1" applyAlignment="1" applyProtection="1">
      <alignment horizontal="center"/>
    </xf>
    <xf numFmtId="0" fontId="9" fillId="4" borderId="27" xfId="0" applyFont="1" applyFill="1" applyBorder="1" applyAlignment="1" applyProtection="1">
      <alignment horizontal="left" vertical="center" wrapText="1"/>
    </xf>
    <xf numFmtId="0" fontId="9" fillId="4" borderId="39" xfId="0" applyFont="1" applyFill="1" applyBorder="1" applyAlignment="1" applyProtection="1">
      <alignment horizontal="left" vertical="center" wrapText="1"/>
    </xf>
    <xf numFmtId="0" fontId="9" fillId="4" borderId="28" xfId="0" applyFont="1" applyFill="1" applyBorder="1" applyAlignment="1" applyProtection="1">
      <alignment horizontal="left" vertical="center" wrapText="1"/>
    </xf>
    <xf numFmtId="0" fontId="9" fillId="4" borderId="29" xfId="0" applyFont="1" applyFill="1" applyBorder="1" applyAlignment="1" applyProtection="1">
      <alignment horizontal="left" vertical="center" wrapText="1"/>
    </xf>
    <xf numFmtId="0" fontId="9" fillId="4" borderId="24" xfId="0" applyFont="1" applyFill="1" applyBorder="1" applyAlignment="1" applyProtection="1">
      <alignment horizontal="left" vertical="center" wrapText="1"/>
    </xf>
    <xf numFmtId="0" fontId="9" fillId="4" borderId="30" xfId="0" applyFont="1" applyFill="1" applyBorder="1" applyAlignment="1" applyProtection="1">
      <alignment horizontal="left" vertical="center" wrapText="1"/>
    </xf>
    <xf numFmtId="2" fontId="0" fillId="8" borderId="48" xfId="0" applyNumberFormat="1" applyFill="1" applyBorder="1" applyAlignment="1" applyProtection="1">
      <alignment horizontal="center" vertical="center"/>
      <protection locked="0"/>
    </xf>
    <xf numFmtId="2" fontId="0" fillId="8" borderId="52" xfId="0" applyNumberFormat="1" applyFill="1" applyBorder="1" applyAlignment="1" applyProtection="1">
      <alignment horizontal="center" vertical="center"/>
      <protection locked="0"/>
    </xf>
    <xf numFmtId="2" fontId="0" fillId="0" borderId="48" xfId="0" applyNumberFormat="1" applyBorder="1" applyAlignment="1" applyProtection="1">
      <alignment horizontal="center" vertical="center"/>
    </xf>
    <xf numFmtId="2" fontId="0" fillId="0" borderId="52" xfId="0" applyNumberFormat="1" applyBorder="1" applyAlignment="1" applyProtection="1">
      <alignment horizontal="center" vertical="center"/>
    </xf>
    <xf numFmtId="0" fontId="1" fillId="4" borderId="53" xfId="0" applyFont="1" applyFill="1" applyBorder="1" applyAlignment="1" applyProtection="1">
      <alignment horizontal="center"/>
    </xf>
    <xf numFmtId="0" fontId="1" fillId="4" borderId="54" xfId="0" applyFont="1" applyFill="1" applyBorder="1" applyAlignment="1" applyProtection="1">
      <alignment horizontal="center"/>
    </xf>
    <xf numFmtId="0" fontId="1" fillId="4" borderId="55" xfId="0" applyFont="1" applyFill="1" applyBorder="1" applyAlignment="1" applyProtection="1">
      <alignment horizontal="center"/>
    </xf>
    <xf numFmtId="0" fontId="0" fillId="5" borderId="25" xfId="0" applyFill="1" applyBorder="1" applyAlignment="1" applyProtection="1">
      <alignment horizontal="center" vertical="center" wrapText="1"/>
    </xf>
    <xf numFmtId="0" fontId="0" fillId="5" borderId="40" xfId="0" applyFill="1" applyBorder="1" applyAlignment="1" applyProtection="1">
      <alignment horizontal="center" vertical="center" wrapText="1"/>
    </xf>
    <xf numFmtId="0" fontId="0" fillId="5" borderId="26" xfId="0" applyFill="1" applyBorder="1" applyAlignment="1" applyProtection="1">
      <alignment horizontal="center" vertical="center" wrapText="1"/>
    </xf>
    <xf numFmtId="0" fontId="2" fillId="0" borderId="0" xfId="0" applyFont="1" applyAlignment="1" applyProtection="1">
      <alignment vertical="top"/>
    </xf>
    <xf numFmtId="164" fontId="0" fillId="8" borderId="59" xfId="0" applyNumberFormat="1" applyFill="1" applyBorder="1" applyProtection="1">
      <protection locked="0"/>
    </xf>
    <xf numFmtId="164" fontId="0" fillId="8" borderId="19" xfId="0" applyNumberFormat="1" applyFill="1" applyBorder="1" applyProtection="1">
      <protection locked="0"/>
    </xf>
    <xf numFmtId="164" fontId="0" fillId="8" borderId="10" xfId="0" applyNumberFormat="1" applyFill="1" applyBorder="1" applyProtection="1">
      <protection locked="0"/>
    </xf>
    <xf numFmtId="0" fontId="2" fillId="0" borderId="9" xfId="0" applyFont="1" applyBorder="1" applyAlignment="1" applyProtection="1">
      <alignment horizontal="left" vertical="top"/>
    </xf>
  </cellXfs>
  <cellStyles count="1">
    <cellStyle name="Normal" xfId="0" builtinId="0"/>
  </cellStyles>
  <dxfs count="0"/>
  <tableStyles count="0" defaultTableStyle="TableStyleMedium2" defaultPivotStyle="PivotStyleLight16"/>
  <colors>
    <mruColors>
      <color rgb="FFFF7C8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8"/>
  <sheetViews>
    <sheetView tabSelected="1" zoomScale="70" zoomScaleNormal="70" workbookViewId="0">
      <selection activeCell="P44" sqref="P44"/>
    </sheetView>
  </sheetViews>
  <sheetFormatPr baseColWidth="10" defaultRowHeight="15" x14ac:dyDescent="0.25"/>
  <cols>
    <col min="1" max="1" width="36.28515625" bestFit="1" customWidth="1"/>
    <col min="2" max="2" width="2.85546875" customWidth="1"/>
    <col min="3" max="3" width="13.85546875" bestFit="1" customWidth="1"/>
    <col min="4" max="4" width="15.7109375" bestFit="1" customWidth="1"/>
    <col min="5" max="5" width="14.42578125" bestFit="1" customWidth="1"/>
    <col min="6" max="6" width="10.28515625" bestFit="1" customWidth="1"/>
    <col min="8" max="8" width="29.5703125" bestFit="1" customWidth="1"/>
    <col min="9" max="9" width="43.42578125" bestFit="1" customWidth="1"/>
    <col min="10" max="10" width="3.7109375" customWidth="1"/>
    <col min="11" max="11" width="49.7109375" bestFit="1" customWidth="1"/>
    <col min="15" max="15" width="14.140625" customWidth="1"/>
    <col min="16" max="16" width="15.7109375" customWidth="1"/>
    <col min="17" max="17" width="17.5703125" customWidth="1"/>
    <col min="18" max="18" width="39.42578125" customWidth="1"/>
    <col min="19" max="19" width="24.140625" customWidth="1"/>
    <col min="20" max="20" width="18.5703125" bestFit="1" customWidth="1"/>
  </cols>
  <sheetData>
    <row r="1" spans="1:20" ht="19.5" thickBot="1" x14ac:dyDescent="0.35">
      <c r="A1" s="93" t="s">
        <v>106</v>
      </c>
      <c r="B1" s="94"/>
      <c r="C1" s="94"/>
      <c r="D1" s="94"/>
      <c r="E1" s="94"/>
      <c r="F1" s="94"/>
      <c r="G1" s="94"/>
      <c r="H1" s="94"/>
      <c r="I1" s="94"/>
      <c r="J1" s="94"/>
      <c r="K1" s="94"/>
      <c r="L1" s="94"/>
      <c r="M1" s="94"/>
      <c r="N1" s="94"/>
      <c r="O1" s="94"/>
      <c r="P1" s="94"/>
      <c r="Q1" s="94"/>
      <c r="R1" s="94"/>
      <c r="S1" s="94"/>
      <c r="T1" s="95"/>
    </row>
    <row r="2" spans="1:20" x14ac:dyDescent="0.25">
      <c r="A2" s="3"/>
      <c r="B2" s="3"/>
      <c r="C2" s="3"/>
      <c r="D2" s="3"/>
      <c r="E2" s="3"/>
      <c r="F2" s="3"/>
      <c r="G2" s="3"/>
      <c r="H2" s="3"/>
      <c r="I2" s="3"/>
      <c r="J2" s="3"/>
      <c r="K2" s="3"/>
      <c r="L2" s="3"/>
      <c r="M2" s="3"/>
      <c r="N2" s="3"/>
      <c r="O2" s="3"/>
      <c r="P2" s="3"/>
      <c r="Q2" s="3"/>
      <c r="R2" s="3"/>
      <c r="S2" s="3"/>
      <c r="T2" s="3"/>
    </row>
    <row r="3" spans="1:20" ht="15.75" thickBot="1" x14ac:dyDescent="0.3">
      <c r="A3" s="3"/>
      <c r="B3" s="3"/>
      <c r="C3" s="3"/>
      <c r="D3" s="3"/>
      <c r="E3" s="3"/>
      <c r="F3" s="3"/>
      <c r="G3" s="3"/>
      <c r="H3" s="200" t="s">
        <v>111</v>
      </c>
      <c r="I3" s="200"/>
      <c r="J3" s="200"/>
      <c r="K3" s="3"/>
      <c r="L3" s="3"/>
      <c r="M3" s="3"/>
      <c r="N3" s="3"/>
      <c r="O3" s="3"/>
      <c r="P3" s="3"/>
      <c r="Q3" s="3"/>
      <c r="R3" s="3"/>
      <c r="S3" s="3"/>
      <c r="T3" s="3"/>
    </row>
    <row r="4" spans="1:20" ht="15.75" thickBot="1" x14ac:dyDescent="0.3">
      <c r="A4" s="196" t="s">
        <v>107</v>
      </c>
      <c r="B4" s="3"/>
      <c r="C4" s="3"/>
      <c r="D4" s="3"/>
      <c r="E4" s="3"/>
      <c r="F4" s="3"/>
      <c r="G4" s="3"/>
      <c r="H4" s="96" t="s">
        <v>96</v>
      </c>
      <c r="I4" s="97"/>
      <c r="J4" s="97"/>
      <c r="K4" s="97"/>
      <c r="L4" s="97"/>
      <c r="M4" s="97"/>
      <c r="N4" s="97"/>
      <c r="O4" s="97"/>
      <c r="P4" s="97"/>
      <c r="Q4" s="97"/>
      <c r="R4" s="97"/>
      <c r="S4" s="97"/>
      <c r="T4" s="98"/>
    </row>
    <row r="5" spans="1:20" ht="15.75" thickBot="1" x14ac:dyDescent="0.3">
      <c r="A5" s="164" t="s">
        <v>103</v>
      </c>
      <c r="B5" s="165"/>
      <c r="C5" s="4" t="s">
        <v>0</v>
      </c>
      <c r="D5" s="5" t="s">
        <v>1</v>
      </c>
      <c r="E5" s="6" t="s">
        <v>2</v>
      </c>
      <c r="F5" s="3"/>
      <c r="G5" s="3"/>
      <c r="H5" s="99"/>
      <c r="I5" s="100"/>
      <c r="J5" s="100"/>
      <c r="K5" s="100"/>
      <c r="L5" s="100"/>
      <c r="M5" s="100"/>
      <c r="N5" s="100"/>
      <c r="O5" s="100"/>
      <c r="P5" s="100"/>
      <c r="Q5" s="100"/>
      <c r="R5" s="100"/>
      <c r="S5" s="100"/>
      <c r="T5" s="101"/>
    </row>
    <row r="6" spans="1:20" ht="15.75" thickBot="1" x14ac:dyDescent="0.3">
      <c r="A6" s="166"/>
      <c r="B6" s="167"/>
      <c r="C6" s="7" t="s">
        <v>3</v>
      </c>
      <c r="D6" s="8" t="s">
        <v>4</v>
      </c>
      <c r="E6" s="9" t="s">
        <v>5</v>
      </c>
      <c r="F6" s="3"/>
      <c r="G6" s="3"/>
      <c r="H6" s="161" t="s">
        <v>31</v>
      </c>
      <c r="I6" s="161" t="s">
        <v>32</v>
      </c>
      <c r="J6" s="164" t="s">
        <v>100</v>
      </c>
      <c r="K6" s="165"/>
      <c r="L6" s="177" t="s">
        <v>33</v>
      </c>
      <c r="M6" s="178"/>
      <c r="N6" s="178"/>
      <c r="O6" s="178"/>
      <c r="P6" s="179"/>
      <c r="Q6" s="170" t="s">
        <v>101</v>
      </c>
      <c r="R6" s="157" t="s">
        <v>102</v>
      </c>
      <c r="S6" s="157" t="s">
        <v>34</v>
      </c>
      <c r="T6" s="159" t="s">
        <v>35</v>
      </c>
    </row>
    <row r="7" spans="1:20" ht="15.75" thickBot="1" x14ac:dyDescent="0.3">
      <c r="A7" s="173"/>
      <c r="B7" s="174"/>
      <c r="C7" s="72"/>
      <c r="D7" s="73"/>
      <c r="E7" s="74"/>
      <c r="F7" s="3"/>
      <c r="G7" s="3"/>
      <c r="H7" s="162"/>
      <c r="I7" s="162"/>
      <c r="J7" s="166"/>
      <c r="K7" s="167"/>
      <c r="L7" s="106" t="s">
        <v>8</v>
      </c>
      <c r="M7" s="104" t="s">
        <v>9</v>
      </c>
      <c r="N7" s="104" t="s">
        <v>10</v>
      </c>
      <c r="O7" s="104" t="s">
        <v>11</v>
      </c>
      <c r="P7" s="102" t="s">
        <v>12</v>
      </c>
      <c r="Q7" s="171"/>
      <c r="R7" s="158"/>
      <c r="S7" s="158"/>
      <c r="T7" s="160"/>
    </row>
    <row r="8" spans="1:20" x14ac:dyDescent="0.25">
      <c r="A8" s="10"/>
      <c r="B8" s="10"/>
      <c r="C8" s="11"/>
      <c r="D8" s="11"/>
      <c r="E8" s="11"/>
      <c r="F8" s="3"/>
      <c r="G8" s="3"/>
      <c r="H8" s="162"/>
      <c r="I8" s="162"/>
      <c r="J8" s="166"/>
      <c r="K8" s="167"/>
      <c r="L8" s="107"/>
      <c r="M8" s="105"/>
      <c r="N8" s="105"/>
      <c r="O8" s="105"/>
      <c r="P8" s="103"/>
      <c r="Q8" s="172"/>
      <c r="R8" s="158"/>
      <c r="S8" s="158"/>
      <c r="T8" s="160"/>
    </row>
    <row r="9" spans="1:20" ht="15.75" thickBot="1" x14ac:dyDescent="0.3">
      <c r="A9" s="200" t="s">
        <v>108</v>
      </c>
      <c r="B9" s="200"/>
      <c r="C9" s="3"/>
      <c r="D9" s="3"/>
      <c r="E9" s="3"/>
      <c r="F9" s="3"/>
      <c r="G9" s="3"/>
      <c r="H9" s="163"/>
      <c r="I9" s="163"/>
      <c r="J9" s="168"/>
      <c r="K9" s="169"/>
      <c r="L9" s="12" t="s">
        <v>37</v>
      </c>
      <c r="M9" s="13" t="s">
        <v>38</v>
      </c>
      <c r="N9" s="13" t="s">
        <v>39</v>
      </c>
      <c r="O9" s="13" t="s">
        <v>40</v>
      </c>
      <c r="P9" s="14" t="s">
        <v>41</v>
      </c>
      <c r="Q9" s="15" t="s">
        <v>42</v>
      </c>
      <c r="R9" s="16" t="s">
        <v>43</v>
      </c>
      <c r="S9" s="16" t="s">
        <v>44</v>
      </c>
      <c r="T9" s="15" t="s">
        <v>45</v>
      </c>
    </row>
    <row r="10" spans="1:20" ht="15.75" thickBot="1" x14ac:dyDescent="0.3">
      <c r="A10" s="164" t="s">
        <v>6</v>
      </c>
      <c r="B10" s="165"/>
      <c r="C10" s="190" t="s">
        <v>7</v>
      </c>
      <c r="D10" s="191"/>
      <c r="E10" s="192"/>
      <c r="F10" s="3"/>
      <c r="G10" s="3"/>
      <c r="H10" s="193" t="s">
        <v>63</v>
      </c>
      <c r="I10" s="17" t="s">
        <v>36</v>
      </c>
      <c r="J10" s="18">
        <v>1</v>
      </c>
      <c r="K10" s="19" t="s">
        <v>67</v>
      </c>
      <c r="L10" s="20">
        <v>624</v>
      </c>
      <c r="M10" s="21">
        <v>418</v>
      </c>
      <c r="N10" s="21">
        <v>387</v>
      </c>
      <c r="O10" s="21">
        <v>0</v>
      </c>
      <c r="P10" s="22">
        <v>206</v>
      </c>
      <c r="Q10" s="1"/>
      <c r="R10" s="23">
        <f t="shared" ref="R10:R31" si="0">$F$38*L10+$F$39*M10+$F$40*N10+$F$41*O10+$F$42*P10</f>
        <v>0</v>
      </c>
      <c r="S10" s="24">
        <v>22</v>
      </c>
      <c r="T10" s="25">
        <f>Q10*R10*S10</f>
        <v>0</v>
      </c>
    </row>
    <row r="11" spans="1:20" ht="15.75" thickBot="1" x14ac:dyDescent="0.3">
      <c r="A11" s="166"/>
      <c r="B11" s="167"/>
      <c r="C11" s="26" t="s">
        <v>0</v>
      </c>
      <c r="D11" s="27" t="s">
        <v>1</v>
      </c>
      <c r="E11" s="28" t="s">
        <v>2</v>
      </c>
      <c r="F11" s="3"/>
      <c r="G11" s="3"/>
      <c r="H11" s="194"/>
      <c r="I11" s="29" t="s">
        <v>46</v>
      </c>
      <c r="J11" s="30">
        <v>2</v>
      </c>
      <c r="K11" s="31" t="s">
        <v>76</v>
      </c>
      <c r="L11" s="32">
        <v>0</v>
      </c>
      <c r="M11" s="33">
        <v>0</v>
      </c>
      <c r="N11" s="33">
        <v>0</v>
      </c>
      <c r="O11" s="33">
        <v>709</v>
      </c>
      <c r="P11" s="34">
        <v>0</v>
      </c>
      <c r="Q11" s="2"/>
      <c r="R11" s="35">
        <f t="shared" si="0"/>
        <v>0</v>
      </c>
      <c r="S11" s="36">
        <v>4</v>
      </c>
      <c r="T11" s="37">
        <f t="shared" ref="T11:T31" si="1">Q11*R11*S11</f>
        <v>0</v>
      </c>
    </row>
    <row r="12" spans="1:20" ht="15.75" thickBot="1" x14ac:dyDescent="0.3">
      <c r="A12" s="173"/>
      <c r="B12" s="174"/>
      <c r="C12" s="7">
        <v>1</v>
      </c>
      <c r="D12" s="8">
        <v>2</v>
      </c>
      <c r="E12" s="9">
        <v>3</v>
      </c>
      <c r="F12" s="3"/>
      <c r="G12" s="3"/>
      <c r="H12" s="194"/>
      <c r="I12" s="29" t="s">
        <v>47</v>
      </c>
      <c r="J12" s="30">
        <v>3</v>
      </c>
      <c r="K12" s="31" t="s">
        <v>77</v>
      </c>
      <c r="L12" s="32">
        <v>37</v>
      </c>
      <c r="M12" s="33">
        <v>56</v>
      </c>
      <c r="N12" s="33">
        <v>381</v>
      </c>
      <c r="O12" s="33">
        <v>0</v>
      </c>
      <c r="P12" s="34">
        <v>0</v>
      </c>
      <c r="Q12" s="2"/>
      <c r="R12" s="35">
        <f t="shared" si="0"/>
        <v>0</v>
      </c>
      <c r="S12" s="36">
        <v>22</v>
      </c>
      <c r="T12" s="37">
        <f t="shared" si="1"/>
        <v>0</v>
      </c>
    </row>
    <row r="13" spans="1:20" x14ac:dyDescent="0.25">
      <c r="A13" s="38" t="s">
        <v>8</v>
      </c>
      <c r="B13" s="39" t="s">
        <v>13</v>
      </c>
      <c r="C13" s="75"/>
      <c r="D13" s="75"/>
      <c r="E13" s="197"/>
      <c r="F13" s="3"/>
      <c r="G13" s="3"/>
      <c r="H13" s="194"/>
      <c r="I13" s="29" t="s">
        <v>48</v>
      </c>
      <c r="J13" s="30">
        <v>4</v>
      </c>
      <c r="K13" s="31" t="s">
        <v>78</v>
      </c>
      <c r="L13" s="32">
        <v>0</v>
      </c>
      <c r="M13" s="33">
        <v>0</v>
      </c>
      <c r="N13" s="33">
        <v>0</v>
      </c>
      <c r="O13" s="33">
        <v>186</v>
      </c>
      <c r="P13" s="34">
        <v>0</v>
      </c>
      <c r="Q13" s="2"/>
      <c r="R13" s="35">
        <f t="shared" si="0"/>
        <v>0</v>
      </c>
      <c r="S13" s="36">
        <v>4</v>
      </c>
      <c r="T13" s="37">
        <f t="shared" si="1"/>
        <v>0</v>
      </c>
    </row>
    <row r="14" spans="1:20" x14ac:dyDescent="0.25">
      <c r="A14" s="40" t="s">
        <v>9</v>
      </c>
      <c r="B14" s="41" t="s">
        <v>14</v>
      </c>
      <c r="C14" s="75"/>
      <c r="D14" s="75"/>
      <c r="E14" s="197"/>
      <c r="F14" s="3"/>
      <c r="G14" s="3"/>
      <c r="H14" s="194"/>
      <c r="I14" s="29" t="s">
        <v>49</v>
      </c>
      <c r="J14" s="30">
        <v>5</v>
      </c>
      <c r="K14" s="31" t="s">
        <v>79</v>
      </c>
      <c r="L14" s="32">
        <v>204</v>
      </c>
      <c r="M14" s="33">
        <v>53</v>
      </c>
      <c r="N14" s="33">
        <v>505</v>
      </c>
      <c r="O14" s="33">
        <v>0</v>
      </c>
      <c r="P14" s="34">
        <v>0</v>
      </c>
      <c r="Q14" s="2"/>
      <c r="R14" s="35">
        <f t="shared" si="0"/>
        <v>0</v>
      </c>
      <c r="S14" s="36">
        <v>22</v>
      </c>
      <c r="T14" s="37">
        <f t="shared" si="1"/>
        <v>0</v>
      </c>
    </row>
    <row r="15" spans="1:20" x14ac:dyDescent="0.25">
      <c r="A15" s="40" t="s">
        <v>10</v>
      </c>
      <c r="B15" s="41" t="s">
        <v>15</v>
      </c>
      <c r="C15" s="75"/>
      <c r="D15" s="75"/>
      <c r="E15" s="197"/>
      <c r="F15" s="3"/>
      <c r="G15" s="3"/>
      <c r="H15" s="194"/>
      <c r="I15" s="29" t="s">
        <v>50</v>
      </c>
      <c r="J15" s="30">
        <v>6</v>
      </c>
      <c r="K15" s="31" t="s">
        <v>80</v>
      </c>
      <c r="L15" s="32">
        <v>94</v>
      </c>
      <c r="M15" s="33">
        <v>40</v>
      </c>
      <c r="N15" s="33">
        <v>143</v>
      </c>
      <c r="O15" s="33">
        <v>0</v>
      </c>
      <c r="P15" s="34">
        <v>0</v>
      </c>
      <c r="Q15" s="2"/>
      <c r="R15" s="35">
        <f t="shared" si="0"/>
        <v>0</v>
      </c>
      <c r="S15" s="36">
        <v>22</v>
      </c>
      <c r="T15" s="37">
        <f t="shared" si="1"/>
        <v>0</v>
      </c>
    </row>
    <row r="16" spans="1:20" x14ac:dyDescent="0.25">
      <c r="A16" s="40" t="s">
        <v>11</v>
      </c>
      <c r="B16" s="41" t="s">
        <v>16</v>
      </c>
      <c r="C16" s="75"/>
      <c r="D16" s="75"/>
      <c r="E16" s="197"/>
      <c r="F16" s="3"/>
      <c r="G16" s="3"/>
      <c r="H16" s="194"/>
      <c r="I16" s="29" t="s">
        <v>51</v>
      </c>
      <c r="J16" s="30">
        <v>7</v>
      </c>
      <c r="K16" s="31" t="s">
        <v>81</v>
      </c>
      <c r="L16" s="32">
        <v>0</v>
      </c>
      <c r="M16" s="33">
        <v>0</v>
      </c>
      <c r="N16" s="33">
        <v>0</v>
      </c>
      <c r="O16" s="33">
        <v>0</v>
      </c>
      <c r="P16" s="34">
        <v>0</v>
      </c>
      <c r="Q16" s="2"/>
      <c r="R16" s="35">
        <f t="shared" si="0"/>
        <v>0</v>
      </c>
      <c r="S16" s="36">
        <v>22</v>
      </c>
      <c r="T16" s="37">
        <f t="shared" si="1"/>
        <v>0</v>
      </c>
    </row>
    <row r="17" spans="1:20" ht="15.75" thickBot="1" x14ac:dyDescent="0.3">
      <c r="A17" s="42" t="s">
        <v>12</v>
      </c>
      <c r="B17" s="43" t="s">
        <v>17</v>
      </c>
      <c r="C17" s="198"/>
      <c r="D17" s="198"/>
      <c r="E17" s="199"/>
      <c r="F17" s="3"/>
      <c r="G17" s="3"/>
      <c r="H17" s="194"/>
      <c r="I17" s="29" t="s">
        <v>52</v>
      </c>
      <c r="J17" s="30">
        <v>8</v>
      </c>
      <c r="K17" s="31" t="s">
        <v>82</v>
      </c>
      <c r="L17" s="32">
        <v>0</v>
      </c>
      <c r="M17" s="33">
        <v>268</v>
      </c>
      <c r="N17" s="33">
        <v>0</v>
      </c>
      <c r="O17" s="33">
        <v>0</v>
      </c>
      <c r="P17" s="34">
        <v>0</v>
      </c>
      <c r="Q17" s="2"/>
      <c r="R17" s="35">
        <f t="shared" si="0"/>
        <v>0</v>
      </c>
      <c r="S17" s="36">
        <v>22</v>
      </c>
      <c r="T17" s="37">
        <f t="shared" si="1"/>
        <v>0</v>
      </c>
    </row>
    <row r="18" spans="1:20" ht="15.75" thickBot="1" x14ac:dyDescent="0.3">
      <c r="A18" s="3"/>
      <c r="B18" s="3"/>
      <c r="C18" s="3"/>
      <c r="D18" s="3"/>
      <c r="E18" s="3"/>
      <c r="F18" s="3"/>
      <c r="G18" s="3"/>
      <c r="H18" s="195"/>
      <c r="I18" s="44" t="s">
        <v>53</v>
      </c>
      <c r="J18" s="45">
        <v>9</v>
      </c>
      <c r="K18" s="46" t="s">
        <v>83</v>
      </c>
      <c r="L18" s="47">
        <v>0</v>
      </c>
      <c r="M18" s="48">
        <v>7</v>
      </c>
      <c r="N18" s="48">
        <v>196</v>
      </c>
      <c r="O18" s="48">
        <v>0</v>
      </c>
      <c r="P18" s="49">
        <v>0</v>
      </c>
      <c r="Q18" s="2"/>
      <c r="R18" s="50">
        <f t="shared" si="0"/>
        <v>0</v>
      </c>
      <c r="S18" s="51">
        <v>22</v>
      </c>
      <c r="T18" s="52">
        <f t="shared" si="1"/>
        <v>0</v>
      </c>
    </row>
    <row r="19" spans="1:20" x14ac:dyDescent="0.25">
      <c r="A19" s="3"/>
      <c r="B19" s="3"/>
      <c r="C19" s="3"/>
      <c r="D19" s="3"/>
      <c r="E19" s="3"/>
      <c r="F19" s="3"/>
      <c r="G19" s="3"/>
      <c r="H19" s="193" t="s">
        <v>64</v>
      </c>
      <c r="I19" s="17" t="s">
        <v>36</v>
      </c>
      <c r="J19" s="18">
        <v>10</v>
      </c>
      <c r="K19" s="19" t="s">
        <v>84</v>
      </c>
      <c r="L19" s="20">
        <v>140</v>
      </c>
      <c r="M19" s="21">
        <v>24</v>
      </c>
      <c r="N19" s="21">
        <v>54</v>
      </c>
      <c r="O19" s="21">
        <v>7</v>
      </c>
      <c r="P19" s="22">
        <v>0</v>
      </c>
      <c r="Q19" s="2"/>
      <c r="R19" s="23">
        <f t="shared" si="0"/>
        <v>0</v>
      </c>
      <c r="S19" s="24">
        <v>22</v>
      </c>
      <c r="T19" s="25">
        <f t="shared" si="1"/>
        <v>0</v>
      </c>
    </row>
    <row r="20" spans="1:20" ht="15.75" thickBot="1" x14ac:dyDescent="0.3">
      <c r="A20" s="200" t="s">
        <v>109</v>
      </c>
      <c r="B20" s="200"/>
      <c r="C20" s="200"/>
      <c r="D20" s="200"/>
      <c r="E20" s="3"/>
      <c r="F20" s="3"/>
      <c r="G20" s="3"/>
      <c r="H20" s="194"/>
      <c r="I20" s="29" t="s">
        <v>47</v>
      </c>
      <c r="J20" s="30">
        <v>11</v>
      </c>
      <c r="K20" s="31" t="s">
        <v>85</v>
      </c>
      <c r="L20" s="32">
        <v>0</v>
      </c>
      <c r="M20" s="33">
        <v>0</v>
      </c>
      <c r="N20" s="33">
        <v>0</v>
      </c>
      <c r="O20" s="33">
        <v>0</v>
      </c>
      <c r="P20" s="34">
        <v>0</v>
      </c>
      <c r="Q20" s="2"/>
      <c r="R20" s="35">
        <f t="shared" si="0"/>
        <v>0</v>
      </c>
      <c r="S20" s="36">
        <v>22</v>
      </c>
      <c r="T20" s="37">
        <f t="shared" si="1"/>
        <v>0</v>
      </c>
    </row>
    <row r="21" spans="1:20" ht="15.75" thickBot="1" x14ac:dyDescent="0.3">
      <c r="A21" s="180" t="s">
        <v>18</v>
      </c>
      <c r="B21" s="181"/>
      <c r="C21" s="181"/>
      <c r="D21" s="182"/>
      <c r="E21" s="186"/>
      <c r="F21" s="3"/>
      <c r="G21" s="3"/>
      <c r="H21" s="195"/>
      <c r="I21" s="44" t="s">
        <v>49</v>
      </c>
      <c r="J21" s="45">
        <v>12</v>
      </c>
      <c r="K21" s="46" t="s">
        <v>86</v>
      </c>
      <c r="L21" s="47">
        <v>0</v>
      </c>
      <c r="M21" s="48">
        <v>0</v>
      </c>
      <c r="N21" s="48">
        <v>0</v>
      </c>
      <c r="O21" s="48">
        <v>0</v>
      </c>
      <c r="P21" s="49">
        <v>0</v>
      </c>
      <c r="Q21" s="2"/>
      <c r="R21" s="50">
        <f t="shared" si="0"/>
        <v>0</v>
      </c>
      <c r="S21" s="51">
        <v>22</v>
      </c>
      <c r="T21" s="52">
        <f t="shared" si="1"/>
        <v>0</v>
      </c>
    </row>
    <row r="22" spans="1:20" ht="15.75" thickBot="1" x14ac:dyDescent="0.3">
      <c r="A22" s="183"/>
      <c r="B22" s="184"/>
      <c r="C22" s="184"/>
      <c r="D22" s="185"/>
      <c r="E22" s="187"/>
      <c r="F22" s="3"/>
      <c r="G22" s="3"/>
      <c r="H22" s="53" t="s">
        <v>65</v>
      </c>
      <c r="I22" s="54" t="s">
        <v>54</v>
      </c>
      <c r="J22" s="7">
        <v>13</v>
      </c>
      <c r="K22" s="55" t="s">
        <v>68</v>
      </c>
      <c r="L22" s="56">
        <v>212</v>
      </c>
      <c r="M22" s="57">
        <v>48</v>
      </c>
      <c r="N22" s="57">
        <v>297</v>
      </c>
      <c r="O22" s="57">
        <v>28</v>
      </c>
      <c r="P22" s="58">
        <v>0</v>
      </c>
      <c r="Q22" s="2"/>
      <c r="R22" s="59">
        <f t="shared" si="0"/>
        <v>0</v>
      </c>
      <c r="S22" s="60">
        <v>22</v>
      </c>
      <c r="T22" s="61">
        <f t="shared" si="1"/>
        <v>0</v>
      </c>
    </row>
    <row r="23" spans="1:20" x14ac:dyDescent="0.25">
      <c r="A23" s="180" t="s">
        <v>19</v>
      </c>
      <c r="B23" s="181"/>
      <c r="C23" s="181"/>
      <c r="D23" s="182"/>
      <c r="E23" s="186"/>
      <c r="F23" s="3"/>
      <c r="G23" s="3"/>
      <c r="H23" s="193" t="s">
        <v>66</v>
      </c>
      <c r="I23" s="17" t="s">
        <v>36</v>
      </c>
      <c r="J23" s="18">
        <v>14</v>
      </c>
      <c r="K23" s="19" t="s">
        <v>87</v>
      </c>
      <c r="L23" s="62">
        <v>133</v>
      </c>
      <c r="M23" s="63">
        <v>50.84</v>
      </c>
      <c r="N23" s="63">
        <v>602.53</v>
      </c>
      <c r="O23" s="63">
        <v>102.91</v>
      </c>
      <c r="P23" s="22">
        <v>0</v>
      </c>
      <c r="Q23" s="2"/>
      <c r="R23" s="23">
        <f t="shared" si="0"/>
        <v>0</v>
      </c>
      <c r="S23" s="24">
        <v>22</v>
      </c>
      <c r="T23" s="25">
        <f t="shared" si="1"/>
        <v>0</v>
      </c>
    </row>
    <row r="24" spans="1:20" ht="15.75" thickBot="1" x14ac:dyDescent="0.3">
      <c r="A24" s="183"/>
      <c r="B24" s="184"/>
      <c r="C24" s="184"/>
      <c r="D24" s="185"/>
      <c r="E24" s="187"/>
      <c r="F24" s="3"/>
      <c r="G24" s="3"/>
      <c r="H24" s="194"/>
      <c r="I24" s="29" t="s">
        <v>55</v>
      </c>
      <c r="J24" s="30">
        <v>15</v>
      </c>
      <c r="K24" s="31" t="s">
        <v>88</v>
      </c>
      <c r="L24" s="64">
        <v>65</v>
      </c>
      <c r="M24" s="65">
        <v>23</v>
      </c>
      <c r="N24" s="65">
        <v>328</v>
      </c>
      <c r="O24" s="65">
        <v>9.85</v>
      </c>
      <c r="P24" s="34">
        <v>0</v>
      </c>
      <c r="Q24" s="2"/>
      <c r="R24" s="35">
        <f t="shared" si="0"/>
        <v>0</v>
      </c>
      <c r="S24" s="36">
        <v>22</v>
      </c>
      <c r="T24" s="37">
        <f t="shared" si="1"/>
        <v>0</v>
      </c>
    </row>
    <row r="25" spans="1:20" x14ac:dyDescent="0.25">
      <c r="A25" s="180" t="s">
        <v>20</v>
      </c>
      <c r="B25" s="181"/>
      <c r="C25" s="181"/>
      <c r="D25" s="182"/>
      <c r="E25" s="188">
        <f>E21*E23</f>
        <v>0</v>
      </c>
      <c r="F25" s="3"/>
      <c r="G25" s="3"/>
      <c r="H25" s="194"/>
      <c r="I25" s="29" t="s">
        <v>56</v>
      </c>
      <c r="J25" s="30">
        <v>16</v>
      </c>
      <c r="K25" s="31" t="s">
        <v>69</v>
      </c>
      <c r="L25" s="32">
        <v>0</v>
      </c>
      <c r="M25" s="33">
        <v>0</v>
      </c>
      <c r="N25" s="33">
        <v>85.35</v>
      </c>
      <c r="O25" s="33">
        <v>0</v>
      </c>
      <c r="P25" s="34">
        <v>0</v>
      </c>
      <c r="Q25" s="2"/>
      <c r="R25" s="35">
        <f t="shared" si="0"/>
        <v>0</v>
      </c>
      <c r="S25" s="36">
        <v>22</v>
      </c>
      <c r="T25" s="37">
        <f t="shared" si="1"/>
        <v>0</v>
      </c>
    </row>
    <row r="26" spans="1:20" ht="15.75" thickBot="1" x14ac:dyDescent="0.3">
      <c r="A26" s="183"/>
      <c r="B26" s="184"/>
      <c r="C26" s="184"/>
      <c r="D26" s="185"/>
      <c r="E26" s="189"/>
      <c r="F26" s="3"/>
      <c r="G26" s="3"/>
      <c r="H26" s="194"/>
      <c r="I26" s="29" t="s">
        <v>57</v>
      </c>
      <c r="J26" s="30">
        <v>17</v>
      </c>
      <c r="K26" s="31" t="s">
        <v>70</v>
      </c>
      <c r="L26" s="32">
        <v>351</v>
      </c>
      <c r="M26" s="33">
        <v>0</v>
      </c>
      <c r="N26" s="33">
        <v>1158</v>
      </c>
      <c r="O26" s="33">
        <v>36</v>
      </c>
      <c r="P26" s="34">
        <v>0</v>
      </c>
      <c r="Q26" s="2"/>
      <c r="R26" s="35">
        <f t="shared" si="0"/>
        <v>0</v>
      </c>
      <c r="S26" s="36">
        <v>22</v>
      </c>
      <c r="T26" s="37">
        <f t="shared" si="1"/>
        <v>0</v>
      </c>
    </row>
    <row r="27" spans="1:20" x14ac:dyDescent="0.25">
      <c r="A27" s="3"/>
      <c r="B27" s="3"/>
      <c r="C27" s="3"/>
      <c r="D27" s="3"/>
      <c r="E27" s="3"/>
      <c r="F27" s="3"/>
      <c r="G27" s="3"/>
      <c r="H27" s="194"/>
      <c r="I27" s="29" t="s">
        <v>58</v>
      </c>
      <c r="J27" s="30">
        <v>18</v>
      </c>
      <c r="K27" s="31" t="s">
        <v>71</v>
      </c>
      <c r="L27" s="32">
        <v>175</v>
      </c>
      <c r="M27" s="33">
        <v>0</v>
      </c>
      <c r="N27" s="33">
        <v>580</v>
      </c>
      <c r="O27" s="33">
        <v>22</v>
      </c>
      <c r="P27" s="34">
        <v>0</v>
      </c>
      <c r="Q27" s="2"/>
      <c r="R27" s="35">
        <f t="shared" si="0"/>
        <v>0</v>
      </c>
      <c r="S27" s="36">
        <v>22</v>
      </c>
      <c r="T27" s="37">
        <f t="shared" si="1"/>
        <v>0</v>
      </c>
    </row>
    <row r="28" spans="1:20" x14ac:dyDescent="0.25">
      <c r="A28" s="3"/>
      <c r="B28" s="3"/>
      <c r="C28" s="3"/>
      <c r="D28" s="3"/>
      <c r="E28" s="3"/>
      <c r="F28" s="3"/>
      <c r="G28" s="3"/>
      <c r="H28" s="194"/>
      <c r="I28" s="29" t="s">
        <v>59</v>
      </c>
      <c r="J28" s="30">
        <v>19</v>
      </c>
      <c r="K28" s="31" t="s">
        <v>72</v>
      </c>
      <c r="L28" s="32">
        <v>146</v>
      </c>
      <c r="M28" s="33">
        <v>0</v>
      </c>
      <c r="N28" s="33">
        <v>494</v>
      </c>
      <c r="O28" s="33">
        <v>13</v>
      </c>
      <c r="P28" s="34">
        <v>0</v>
      </c>
      <c r="Q28" s="2"/>
      <c r="R28" s="35">
        <f t="shared" si="0"/>
        <v>0</v>
      </c>
      <c r="S28" s="36">
        <v>22</v>
      </c>
      <c r="T28" s="37">
        <f t="shared" si="1"/>
        <v>0</v>
      </c>
    </row>
    <row r="29" spans="1:20" x14ac:dyDescent="0.25">
      <c r="A29" s="3"/>
      <c r="B29" s="3"/>
      <c r="C29" s="3"/>
      <c r="D29" s="3"/>
      <c r="E29" s="3"/>
      <c r="F29" s="3"/>
      <c r="G29" s="3"/>
      <c r="H29" s="194"/>
      <c r="I29" s="29" t="s">
        <v>60</v>
      </c>
      <c r="J29" s="30">
        <v>20</v>
      </c>
      <c r="K29" s="31" t="s">
        <v>73</v>
      </c>
      <c r="L29" s="32">
        <v>412</v>
      </c>
      <c r="M29" s="33">
        <v>17</v>
      </c>
      <c r="N29" s="33">
        <v>1270</v>
      </c>
      <c r="O29" s="33">
        <v>34</v>
      </c>
      <c r="P29" s="34">
        <v>0</v>
      </c>
      <c r="Q29" s="2"/>
      <c r="R29" s="35">
        <f t="shared" si="0"/>
        <v>0</v>
      </c>
      <c r="S29" s="36">
        <v>22</v>
      </c>
      <c r="T29" s="37">
        <f t="shared" si="1"/>
        <v>0</v>
      </c>
    </row>
    <row r="30" spans="1:20" x14ac:dyDescent="0.25">
      <c r="A30" s="3"/>
      <c r="B30" s="3"/>
      <c r="C30" s="3"/>
      <c r="D30" s="3"/>
      <c r="E30" s="3"/>
      <c r="F30" s="3"/>
      <c r="G30" s="3"/>
      <c r="H30" s="194"/>
      <c r="I30" s="29" t="s">
        <v>61</v>
      </c>
      <c r="J30" s="30">
        <v>21</v>
      </c>
      <c r="K30" s="31" t="s">
        <v>74</v>
      </c>
      <c r="L30" s="32">
        <v>320</v>
      </c>
      <c r="M30" s="33">
        <v>0</v>
      </c>
      <c r="N30" s="33">
        <v>660</v>
      </c>
      <c r="O30" s="33">
        <v>42</v>
      </c>
      <c r="P30" s="34">
        <v>0</v>
      </c>
      <c r="Q30" s="2"/>
      <c r="R30" s="35">
        <f t="shared" si="0"/>
        <v>0</v>
      </c>
      <c r="S30" s="36">
        <v>22</v>
      </c>
      <c r="T30" s="37">
        <f t="shared" si="1"/>
        <v>0</v>
      </c>
    </row>
    <row r="31" spans="1:20" ht="15.75" thickBot="1" x14ac:dyDescent="0.3">
      <c r="A31" s="3"/>
      <c r="B31" s="3"/>
      <c r="C31" s="3"/>
      <c r="D31" s="3"/>
      <c r="E31" s="3"/>
      <c r="F31" s="3"/>
      <c r="G31" s="3"/>
      <c r="H31" s="195"/>
      <c r="I31" s="44" t="s">
        <v>62</v>
      </c>
      <c r="J31" s="45">
        <v>22</v>
      </c>
      <c r="K31" s="46" t="s">
        <v>75</v>
      </c>
      <c r="L31" s="47">
        <v>117</v>
      </c>
      <c r="M31" s="48">
        <v>23</v>
      </c>
      <c r="N31" s="48">
        <v>620</v>
      </c>
      <c r="O31" s="48">
        <v>135</v>
      </c>
      <c r="P31" s="49">
        <v>0</v>
      </c>
      <c r="Q31" s="2"/>
      <c r="R31" s="50">
        <f t="shared" si="0"/>
        <v>0</v>
      </c>
      <c r="S31" s="51">
        <v>22</v>
      </c>
      <c r="T31" s="52">
        <f t="shared" si="1"/>
        <v>0</v>
      </c>
    </row>
    <row r="32" spans="1:20" ht="15.75" thickBot="1" x14ac:dyDescent="0.3">
      <c r="A32" s="3"/>
      <c r="B32" s="3"/>
      <c r="C32" s="3"/>
      <c r="D32" s="3"/>
      <c r="E32" s="3"/>
      <c r="F32" s="3"/>
      <c r="G32" s="3"/>
      <c r="H32" s="3"/>
      <c r="I32" s="3"/>
      <c r="J32" s="3"/>
      <c r="K32" s="3"/>
      <c r="L32" s="3"/>
      <c r="M32" s="3"/>
      <c r="N32" s="3"/>
      <c r="O32" s="3"/>
      <c r="P32" s="3"/>
      <c r="Q32" s="3"/>
      <c r="R32" s="3"/>
      <c r="S32" s="3"/>
      <c r="T32" s="3"/>
    </row>
    <row r="33" spans="1:20" ht="15.75" thickBot="1" x14ac:dyDescent="0.3">
      <c r="A33" s="3"/>
      <c r="B33" s="3"/>
      <c r="C33" s="3"/>
      <c r="D33" s="3"/>
      <c r="E33" s="3"/>
      <c r="F33" s="3"/>
      <c r="G33" s="3"/>
      <c r="H33" s="117" t="s">
        <v>89</v>
      </c>
      <c r="I33" s="118"/>
      <c r="J33" s="118"/>
      <c r="K33" s="118"/>
      <c r="L33" s="118"/>
      <c r="M33" s="118"/>
      <c r="N33" s="118"/>
      <c r="O33" s="118"/>
      <c r="P33" s="118"/>
      <c r="Q33" s="118"/>
      <c r="R33" s="118"/>
      <c r="S33" s="118"/>
      <c r="T33" s="66">
        <f>SUM(T10:T31)</f>
        <v>0</v>
      </c>
    </row>
    <row r="34" spans="1:20" ht="15.75" thickBot="1" x14ac:dyDescent="0.3">
      <c r="A34" s="196" t="s">
        <v>110</v>
      </c>
      <c r="B34" s="3"/>
      <c r="C34" s="3"/>
      <c r="D34" s="3"/>
      <c r="E34" s="3"/>
      <c r="F34" s="3"/>
      <c r="G34" s="3"/>
      <c r="H34" s="3"/>
      <c r="I34" s="3"/>
      <c r="J34" s="3"/>
      <c r="K34" s="3"/>
      <c r="L34" s="3"/>
      <c r="M34" s="3"/>
      <c r="N34" s="3"/>
      <c r="O34" s="3"/>
      <c r="P34" s="3"/>
      <c r="Q34" s="3"/>
      <c r="R34" s="3"/>
      <c r="S34" s="3"/>
      <c r="T34" s="3"/>
    </row>
    <row r="35" spans="1:20" ht="15.75" thickBot="1" x14ac:dyDescent="0.3">
      <c r="A35" s="164" t="s">
        <v>6</v>
      </c>
      <c r="B35" s="165"/>
      <c r="C35" s="190" t="s">
        <v>21</v>
      </c>
      <c r="D35" s="191"/>
      <c r="E35" s="191"/>
      <c r="F35" s="192"/>
      <c r="G35" s="3"/>
      <c r="H35" s="200" t="s">
        <v>112</v>
      </c>
      <c r="I35" s="200"/>
      <c r="J35" s="200"/>
      <c r="K35" s="200"/>
      <c r="L35" s="3"/>
      <c r="M35" s="3"/>
      <c r="N35" s="3"/>
      <c r="O35" s="3"/>
      <c r="P35" s="3"/>
      <c r="Q35" s="3"/>
      <c r="R35" s="3"/>
      <c r="S35" s="3"/>
      <c r="T35" s="3"/>
    </row>
    <row r="36" spans="1:20" ht="27" thickBot="1" x14ac:dyDescent="0.3">
      <c r="A36" s="166"/>
      <c r="B36" s="167"/>
      <c r="C36" s="67" t="s">
        <v>22</v>
      </c>
      <c r="D36" s="68" t="s">
        <v>23</v>
      </c>
      <c r="E36" s="68" t="s">
        <v>24</v>
      </c>
      <c r="F36" s="175" t="s">
        <v>25</v>
      </c>
      <c r="G36" s="3"/>
      <c r="H36" s="119" t="s">
        <v>90</v>
      </c>
      <c r="I36" s="120"/>
      <c r="J36" s="120"/>
      <c r="K36" s="121"/>
      <c r="L36" s="149" t="s">
        <v>94</v>
      </c>
      <c r="M36" s="150"/>
      <c r="N36" s="128" t="s">
        <v>95</v>
      </c>
      <c r="O36" s="129"/>
      <c r="P36" s="3"/>
      <c r="Q36" s="3"/>
      <c r="R36" s="3"/>
      <c r="S36" s="3"/>
      <c r="T36" s="3"/>
    </row>
    <row r="37" spans="1:20" ht="15.75" thickBot="1" x14ac:dyDescent="0.3">
      <c r="A37" s="173"/>
      <c r="B37" s="174"/>
      <c r="C37" s="45">
        <v>1</v>
      </c>
      <c r="D37" s="69">
        <v>2</v>
      </c>
      <c r="E37" s="69">
        <v>3</v>
      </c>
      <c r="F37" s="176"/>
      <c r="G37" s="3"/>
      <c r="H37" s="122" t="s">
        <v>91</v>
      </c>
      <c r="I37" s="123"/>
      <c r="J37" s="123"/>
      <c r="K37" s="124"/>
      <c r="L37" s="151" t="s">
        <v>97</v>
      </c>
      <c r="M37" s="152"/>
      <c r="N37" s="130">
        <f>T33*5%</f>
        <v>0</v>
      </c>
      <c r="O37" s="131"/>
      <c r="P37" s="3"/>
      <c r="Q37" s="3"/>
      <c r="R37" s="3"/>
      <c r="S37" s="3"/>
      <c r="T37" s="3"/>
    </row>
    <row r="38" spans="1:20" ht="15" customHeight="1" x14ac:dyDescent="0.25">
      <c r="A38" s="38" t="s">
        <v>8</v>
      </c>
      <c r="B38" s="39" t="s">
        <v>26</v>
      </c>
      <c r="C38" s="76">
        <f>$C$7*C13</f>
        <v>0</v>
      </c>
      <c r="D38" s="77">
        <f>$D$7*D13</f>
        <v>0</v>
      </c>
      <c r="E38" s="77">
        <f>$E$7*E13</f>
        <v>0</v>
      </c>
      <c r="F38" s="78">
        <f>SUM(C38:E38)</f>
        <v>0</v>
      </c>
      <c r="G38" s="3"/>
      <c r="H38" s="125" t="s">
        <v>92</v>
      </c>
      <c r="I38" s="126"/>
      <c r="J38" s="126"/>
      <c r="K38" s="127"/>
      <c r="L38" s="153" t="s">
        <v>98</v>
      </c>
      <c r="M38" s="154"/>
      <c r="N38" s="132">
        <f>T33*10%</f>
        <v>0</v>
      </c>
      <c r="O38" s="133"/>
      <c r="P38" s="3"/>
      <c r="Q38" s="3"/>
      <c r="R38" s="3"/>
      <c r="S38" s="3"/>
      <c r="T38" s="3"/>
    </row>
    <row r="39" spans="1:20" ht="15.75" thickBot="1" x14ac:dyDescent="0.3">
      <c r="A39" s="40" t="s">
        <v>9</v>
      </c>
      <c r="B39" s="41" t="s">
        <v>27</v>
      </c>
      <c r="C39" s="79">
        <f>$C$7*C14</f>
        <v>0</v>
      </c>
      <c r="D39" s="70">
        <f>$D$7*D14</f>
        <v>0</v>
      </c>
      <c r="E39" s="70">
        <f>$E$7*E14</f>
        <v>0</v>
      </c>
      <c r="F39" s="71">
        <f t="shared" ref="F39:F42" si="2">SUM(C39:E39)</f>
        <v>0</v>
      </c>
      <c r="G39" s="3"/>
      <c r="H39" s="146" t="s">
        <v>93</v>
      </c>
      <c r="I39" s="147"/>
      <c r="J39" s="147"/>
      <c r="K39" s="148"/>
      <c r="L39" s="155" t="s">
        <v>97</v>
      </c>
      <c r="M39" s="156"/>
      <c r="N39" s="134">
        <f>T33*5%</f>
        <v>0</v>
      </c>
      <c r="O39" s="135"/>
      <c r="P39" s="3"/>
      <c r="Q39" s="3"/>
      <c r="R39" s="3"/>
      <c r="S39" s="3"/>
      <c r="T39" s="3"/>
    </row>
    <row r="40" spans="1:20" x14ac:dyDescent="0.25">
      <c r="A40" s="40" t="s">
        <v>10</v>
      </c>
      <c r="B40" s="41" t="s">
        <v>28</v>
      </c>
      <c r="C40" s="79">
        <f>$C$7*C15</f>
        <v>0</v>
      </c>
      <c r="D40" s="70">
        <f>$D$7*D15</f>
        <v>0</v>
      </c>
      <c r="E40" s="70">
        <f>$E$7*E15</f>
        <v>0</v>
      </c>
      <c r="F40" s="71">
        <f t="shared" si="2"/>
        <v>0</v>
      </c>
      <c r="G40" s="3"/>
      <c r="H40" s="136" t="s">
        <v>104</v>
      </c>
      <c r="I40" s="137"/>
      <c r="J40" s="137"/>
      <c r="K40" s="137"/>
      <c r="L40" s="137"/>
      <c r="M40" s="138"/>
      <c r="N40" s="142">
        <f>SUM(N37:O39)</f>
        <v>0</v>
      </c>
      <c r="O40" s="143"/>
      <c r="P40" s="3"/>
      <c r="Q40" s="3"/>
      <c r="R40" s="3"/>
      <c r="S40" s="3"/>
      <c r="T40" s="3"/>
    </row>
    <row r="41" spans="1:20" ht="15.75" thickBot="1" x14ac:dyDescent="0.3">
      <c r="A41" s="40" t="s">
        <v>11</v>
      </c>
      <c r="B41" s="41" t="s">
        <v>29</v>
      </c>
      <c r="C41" s="79">
        <f>$C$7*C16</f>
        <v>0</v>
      </c>
      <c r="D41" s="70">
        <f>$D$7*D16</f>
        <v>0</v>
      </c>
      <c r="E41" s="70">
        <f>$E$7*E16</f>
        <v>0</v>
      </c>
      <c r="F41" s="71">
        <f t="shared" si="2"/>
        <v>0</v>
      </c>
      <c r="G41" s="3"/>
      <c r="H41" s="139"/>
      <c r="I41" s="140"/>
      <c r="J41" s="140"/>
      <c r="K41" s="140"/>
      <c r="L41" s="140"/>
      <c r="M41" s="141"/>
      <c r="N41" s="144"/>
      <c r="O41" s="145"/>
      <c r="P41" s="3"/>
      <c r="Q41" s="3"/>
      <c r="R41" s="3"/>
      <c r="S41" s="3"/>
      <c r="T41" s="3"/>
    </row>
    <row r="42" spans="1:20" ht="15.75" thickBot="1" x14ac:dyDescent="0.3">
      <c r="A42" s="42" t="s">
        <v>12</v>
      </c>
      <c r="B42" s="43" t="s">
        <v>30</v>
      </c>
      <c r="C42" s="80">
        <f>$C$7*C17</f>
        <v>0</v>
      </c>
      <c r="D42" s="81">
        <f>$D$7*D17</f>
        <v>0</v>
      </c>
      <c r="E42" s="81">
        <f>$E$7*E17</f>
        <v>0</v>
      </c>
      <c r="F42" s="82">
        <f t="shared" si="2"/>
        <v>0</v>
      </c>
      <c r="G42" s="3"/>
      <c r="H42" s="3"/>
      <c r="I42" s="3"/>
      <c r="J42" s="3"/>
      <c r="K42" s="3"/>
      <c r="L42" s="3"/>
      <c r="M42" s="3"/>
      <c r="N42" s="3"/>
      <c r="O42" s="3"/>
      <c r="P42" s="3"/>
      <c r="Q42" s="3"/>
      <c r="R42" s="3"/>
      <c r="S42" s="3"/>
      <c r="T42" s="3"/>
    </row>
    <row r="43" spans="1:20" ht="15.75" thickBot="1" x14ac:dyDescent="0.3">
      <c r="A43" s="3"/>
      <c r="B43" s="3"/>
      <c r="C43" s="3"/>
      <c r="D43" s="3"/>
      <c r="E43" s="3"/>
      <c r="F43" s="3"/>
      <c r="G43" s="3"/>
      <c r="H43" s="200" t="s">
        <v>113</v>
      </c>
      <c r="I43" s="200"/>
      <c r="J43" s="200"/>
      <c r="K43" s="200"/>
      <c r="L43" s="3"/>
      <c r="M43" s="3"/>
      <c r="N43" s="3"/>
      <c r="O43" s="3"/>
      <c r="P43" s="3"/>
      <c r="Q43" s="3"/>
      <c r="R43" s="3"/>
      <c r="S43" s="3"/>
      <c r="T43" s="3"/>
    </row>
    <row r="44" spans="1:20" x14ac:dyDescent="0.25">
      <c r="A44" s="108" t="s">
        <v>99</v>
      </c>
      <c r="B44" s="109"/>
      <c r="C44" s="109"/>
      <c r="D44" s="109"/>
      <c r="E44" s="109"/>
      <c r="F44" s="110"/>
      <c r="G44" s="3"/>
      <c r="H44" s="83" t="s">
        <v>105</v>
      </c>
      <c r="I44" s="84"/>
      <c r="J44" s="84"/>
      <c r="K44" s="85"/>
      <c r="L44" s="89">
        <f>(T33+N40)*12</f>
        <v>0</v>
      </c>
      <c r="M44" s="90"/>
      <c r="N44" s="3"/>
      <c r="O44" s="3"/>
      <c r="P44" s="3"/>
      <c r="Q44" s="3"/>
      <c r="R44" s="3"/>
      <c r="S44" s="3"/>
      <c r="T44" s="3"/>
    </row>
    <row r="45" spans="1:20" ht="15.75" thickBot="1" x14ac:dyDescent="0.3">
      <c r="A45" s="111"/>
      <c r="B45" s="112"/>
      <c r="C45" s="112"/>
      <c r="D45" s="112"/>
      <c r="E45" s="112"/>
      <c r="F45" s="113"/>
      <c r="G45" s="3"/>
      <c r="H45" s="86"/>
      <c r="I45" s="87"/>
      <c r="J45" s="87"/>
      <c r="K45" s="88"/>
      <c r="L45" s="91"/>
      <c r="M45" s="92"/>
      <c r="N45" s="3"/>
      <c r="O45" s="3"/>
      <c r="P45" s="3"/>
      <c r="Q45" s="3"/>
      <c r="R45" s="3"/>
      <c r="S45" s="3"/>
      <c r="T45" s="3"/>
    </row>
    <row r="46" spans="1:20" x14ac:dyDescent="0.25">
      <c r="A46" s="111"/>
      <c r="B46" s="112"/>
      <c r="C46" s="112"/>
      <c r="D46" s="112"/>
      <c r="E46" s="112"/>
      <c r="F46" s="113"/>
      <c r="G46" s="3"/>
      <c r="H46" s="3"/>
      <c r="I46" s="3"/>
      <c r="J46" s="3"/>
      <c r="K46" s="3"/>
      <c r="L46" s="3"/>
      <c r="M46" s="3"/>
      <c r="N46" s="3"/>
      <c r="O46" s="3"/>
      <c r="P46" s="3"/>
      <c r="Q46" s="3"/>
      <c r="R46" s="3"/>
      <c r="S46" s="3"/>
      <c r="T46" s="3"/>
    </row>
    <row r="47" spans="1:20" x14ac:dyDescent="0.25">
      <c r="A47" s="111"/>
      <c r="B47" s="112"/>
      <c r="C47" s="112"/>
      <c r="D47" s="112"/>
      <c r="E47" s="112"/>
      <c r="F47" s="113"/>
      <c r="G47" s="3"/>
      <c r="N47" s="3"/>
      <c r="O47" s="3"/>
      <c r="P47" s="3"/>
      <c r="Q47" s="3"/>
      <c r="R47" s="3"/>
      <c r="S47" s="3"/>
      <c r="T47" s="3"/>
    </row>
    <row r="48" spans="1:20" ht="15.75" thickBot="1" x14ac:dyDescent="0.3">
      <c r="A48" s="114"/>
      <c r="B48" s="115"/>
      <c r="C48" s="115"/>
      <c r="D48" s="115"/>
      <c r="E48" s="115"/>
      <c r="F48" s="116"/>
      <c r="G48" s="3"/>
      <c r="N48" s="3"/>
      <c r="O48" s="3"/>
      <c r="P48" s="3"/>
      <c r="Q48" s="3"/>
      <c r="R48" s="3"/>
      <c r="S48" s="3"/>
      <c r="T48" s="3"/>
    </row>
  </sheetData>
  <sheetProtection password="8CA1" sheet="1" objects="1" scenarios="1"/>
  <mergeCells count="53">
    <mergeCell ref="A9:B9"/>
    <mergeCell ref="A20:D20"/>
    <mergeCell ref="H3:J3"/>
    <mergeCell ref="H35:K35"/>
    <mergeCell ref="H43:K43"/>
    <mergeCell ref="A35:B37"/>
    <mergeCell ref="C35:F35"/>
    <mergeCell ref="F36:F37"/>
    <mergeCell ref="L6:P6"/>
    <mergeCell ref="A21:D22"/>
    <mergeCell ref="A23:D24"/>
    <mergeCell ref="A25:D26"/>
    <mergeCell ref="E21:E22"/>
    <mergeCell ref="E23:E24"/>
    <mergeCell ref="E25:E26"/>
    <mergeCell ref="C10:E10"/>
    <mergeCell ref="A5:B7"/>
    <mergeCell ref="A10:B12"/>
    <mergeCell ref="H10:H18"/>
    <mergeCell ref="H19:H21"/>
    <mergeCell ref="H23:H31"/>
    <mergeCell ref="S6:S8"/>
    <mergeCell ref="T6:T8"/>
    <mergeCell ref="H6:H9"/>
    <mergeCell ref="I6:I9"/>
    <mergeCell ref="J6:K9"/>
    <mergeCell ref="Q6:Q8"/>
    <mergeCell ref="R6:R8"/>
    <mergeCell ref="N36:O36"/>
    <mergeCell ref="N37:O37"/>
    <mergeCell ref="N38:O38"/>
    <mergeCell ref="N39:O39"/>
    <mergeCell ref="H40:M41"/>
    <mergeCell ref="N40:O41"/>
    <mergeCell ref="H39:K39"/>
    <mergeCell ref="L36:M36"/>
    <mergeCell ref="L37:M37"/>
    <mergeCell ref="L38:M38"/>
    <mergeCell ref="L39:M39"/>
    <mergeCell ref="H44:K45"/>
    <mergeCell ref="L44:M45"/>
    <mergeCell ref="A1:T1"/>
    <mergeCell ref="H4:T5"/>
    <mergeCell ref="P7:P8"/>
    <mergeCell ref="O7:O8"/>
    <mergeCell ref="N7:N8"/>
    <mergeCell ref="M7:M8"/>
    <mergeCell ref="L7:L8"/>
    <mergeCell ref="A44:F48"/>
    <mergeCell ref="H33:S33"/>
    <mergeCell ref="H36:K36"/>
    <mergeCell ref="H37:K37"/>
    <mergeCell ref="H38:K38"/>
  </mergeCells>
  <dataValidations count="1">
    <dataValidation type="decimal" operator="greaterThanOrEqual" allowBlank="1" showInputMessage="1" showErrorMessage="1" error="El coeficiente debe ser igual o mayor a 1" promptTitle="COEFICIENTE INCREMENTO" prompt="El coeficiente debe ser igual o mayor a 1" sqref="Q10:Q31">
      <formula1>1</formula1>
    </dataValidation>
  </dataValidations>
  <pageMargins left="0.7" right="0.7" top="0.75" bottom="0.75" header="0.3" footer="0.3"/>
  <pageSetup paperSize="8" scale="4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TABLAS OFERTA ECONÓMICA</vt:lpstr>
    </vt:vector>
  </TitlesOfParts>
  <Company>APB</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test</dc:creator>
  <cp:lastModifiedBy>test</cp:lastModifiedBy>
  <cp:lastPrinted>2015-10-16T14:33:09Z</cp:lastPrinted>
  <dcterms:created xsi:type="dcterms:W3CDTF">2015-08-07T09:15:42Z</dcterms:created>
  <dcterms:modified xsi:type="dcterms:W3CDTF">2015-10-19T12:24:28Z</dcterms:modified>
</cp:coreProperties>
</file>